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https://d.docs.live.net/499fca0259ea4bf7/Desktop/AGAR/"/>
    </mc:Choice>
  </mc:AlternateContent>
  <xr:revisionPtr revIDLastSave="32" documentId="8_{51A5A713-80CB-45A5-AD0E-9D5CFDE667E2}" xr6:coauthVersionLast="47" xr6:coauthVersionMax="47" xr10:uidLastSave="{9335D431-78B0-42B9-B097-E14C61F411A7}"/>
  <bookViews>
    <workbookView xWindow="-108" yWindow="-108" windowWidth="23256" windowHeight="12456" xr2:uid="{00000000-000D-0000-FFFF-FFFF00000000}"/>
  </bookViews>
  <sheets>
    <sheet name="Account Transactio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2" i="1" l="1"/>
  <c r="H132" i="1"/>
  <c r="F132" i="1"/>
  <c r="E132" i="1"/>
  <c r="G17" i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I13" i="1"/>
  <c r="I135" i="1" s="1"/>
  <c r="H13" i="1"/>
  <c r="H135" i="1" s="1"/>
  <c r="F13" i="1"/>
  <c r="F135" i="1" s="1"/>
  <c r="E13" i="1"/>
  <c r="E135" i="1" s="1"/>
  <c r="G9" i="1"/>
  <c r="G10" i="1" s="1"/>
  <c r="G11" i="1" s="1"/>
  <c r="G12" i="1" s="1"/>
  <c r="G8" i="1"/>
  <c r="G13" i="1" l="1"/>
  <c r="G14" i="1"/>
  <c r="G132" i="1"/>
  <c r="G133" i="1"/>
  <c r="G135" i="1"/>
</calcChain>
</file>

<file path=xl/sharedStrings.xml><?xml version="1.0" encoding="utf-8"?>
<sst xmlns="http://schemas.openxmlformats.org/spreadsheetml/2006/main" count="369" uniqueCount="156">
  <si>
    <t>Account Transactions</t>
  </si>
  <si>
    <t>Fyfield Parish Council</t>
  </si>
  <si>
    <t>For the period 1 April 2024 to 31 March 2025</t>
  </si>
  <si>
    <t>Date</t>
  </si>
  <si>
    <t>Source</t>
  </si>
  <si>
    <t>Description</t>
  </si>
  <si>
    <t>Reference</t>
  </si>
  <si>
    <t>Debit</t>
  </si>
  <si>
    <t>Credit</t>
  </si>
  <si>
    <t>Running Balance</t>
  </si>
  <si>
    <t>Gross</t>
  </si>
  <si>
    <t>VAT</t>
  </si>
  <si>
    <t>FPC Business Premium</t>
  </si>
  <si>
    <t>Opening Balance</t>
  </si>
  <si>
    <t>Receive Money</t>
  </si>
  <si>
    <t>Barclays Bank</t>
  </si>
  <si>
    <t>Interest</t>
  </si>
  <si>
    <t>Total FPC Business Premium</t>
  </si>
  <si>
    <t>Closing Balance</t>
  </si>
  <si>
    <t>FPC Community</t>
  </si>
  <si>
    <t>Spend Money</t>
  </si>
  <si>
    <t>Rural Community Council of Essex</t>
  </si>
  <si>
    <t>21 24</t>
  </si>
  <si>
    <t>Essex Association of Local Councils</t>
  </si>
  <si>
    <t>26 24</t>
  </si>
  <si>
    <t>Castle Water Limited</t>
  </si>
  <si>
    <t>28 24</t>
  </si>
  <si>
    <t>19 24</t>
  </si>
  <si>
    <t>Fyfield Village Hall</t>
  </si>
  <si>
    <t>27 24</t>
  </si>
  <si>
    <t>23 24</t>
  </si>
  <si>
    <t>Receivable Payment</t>
  </si>
  <si>
    <t>INV-0010</t>
  </si>
  <si>
    <t>33 24</t>
  </si>
  <si>
    <t>Xero UK Ltd</t>
  </si>
  <si>
    <t>34 24</t>
  </si>
  <si>
    <t>B.B Groundscare Ltd</t>
  </si>
  <si>
    <t>32 24</t>
  </si>
  <si>
    <t>Epping Forest District Council</t>
  </si>
  <si>
    <t>2024</t>
  </si>
  <si>
    <t>TBS Hygiene Ltd</t>
  </si>
  <si>
    <t>31 24</t>
  </si>
  <si>
    <t>29 24</t>
  </si>
  <si>
    <t>36 24</t>
  </si>
  <si>
    <t>Sports Field Hirers</t>
  </si>
  <si>
    <t>RM&amp;JM Hitching</t>
  </si>
  <si>
    <t>30 24</t>
  </si>
  <si>
    <t>35 24</t>
  </si>
  <si>
    <t>Payment: Ongar Family Funerals</t>
  </si>
  <si>
    <t>INV-0011</t>
  </si>
  <si>
    <t>4124</t>
  </si>
  <si>
    <t>4024</t>
  </si>
  <si>
    <t>5541</t>
  </si>
  <si>
    <t>5403</t>
  </si>
  <si>
    <t>3924</t>
  </si>
  <si>
    <t>Auditing Solutions Ltd</t>
  </si>
  <si>
    <t>4424</t>
  </si>
  <si>
    <t>4224</t>
  </si>
  <si>
    <t>4324</t>
  </si>
  <si>
    <t>3724</t>
  </si>
  <si>
    <t>INV-0012</t>
  </si>
  <si>
    <t>4524</t>
  </si>
  <si>
    <t>4624</t>
  </si>
  <si>
    <t>4824</t>
  </si>
  <si>
    <t>4924</t>
  </si>
  <si>
    <t>5024</t>
  </si>
  <si>
    <t>5124</t>
  </si>
  <si>
    <t>5658</t>
  </si>
  <si>
    <t>KH July 24</t>
  </si>
  <si>
    <t>KH June 24</t>
  </si>
  <si>
    <t>24.65</t>
  </si>
  <si>
    <t>LIMAN C A CHANCEY</t>
  </si>
  <si>
    <t>5524</t>
  </si>
  <si>
    <t>54 24</t>
  </si>
  <si>
    <t>57 24</t>
  </si>
  <si>
    <t>58 24</t>
  </si>
  <si>
    <t>52 54</t>
  </si>
  <si>
    <t>5624</t>
  </si>
  <si>
    <t>5324</t>
  </si>
  <si>
    <t>Clear Insurance Management Limited</t>
  </si>
  <si>
    <t>65 24</t>
  </si>
  <si>
    <t>59 24</t>
  </si>
  <si>
    <t>INV-0013</t>
  </si>
  <si>
    <t>Payment: Leverton Brothers Stonemasons</t>
  </si>
  <si>
    <t>INV-0017</t>
  </si>
  <si>
    <t>64 24</t>
  </si>
  <si>
    <t>61 24</t>
  </si>
  <si>
    <t>Hallwood Associates</t>
  </si>
  <si>
    <t>62 24</t>
  </si>
  <si>
    <t>60 24</t>
  </si>
  <si>
    <t>63 24</t>
  </si>
  <si>
    <t>Payment: Essex Association of Local Councils</t>
  </si>
  <si>
    <t>CLB36 BGC</t>
  </si>
  <si>
    <t>INV-0019</t>
  </si>
  <si>
    <t>6624</t>
  </si>
  <si>
    <t>Oct 24 salary</t>
  </si>
  <si>
    <t>6724</t>
  </si>
  <si>
    <t>6824</t>
  </si>
  <si>
    <t>6924</t>
  </si>
  <si>
    <t>7024</t>
  </si>
  <si>
    <t>7124</t>
  </si>
  <si>
    <t>7224</t>
  </si>
  <si>
    <t>Payment: Daniel Robinson &amp; Sons Ltd</t>
  </si>
  <si>
    <t>INV-0021</t>
  </si>
  <si>
    <t>INV-0016</t>
  </si>
  <si>
    <t>73 24</t>
  </si>
  <si>
    <t>Castle Water</t>
  </si>
  <si>
    <t>80 24</t>
  </si>
  <si>
    <t>76 24</t>
  </si>
  <si>
    <t>75 24</t>
  </si>
  <si>
    <t>74 24</t>
  </si>
  <si>
    <t>78 24</t>
  </si>
  <si>
    <t>77 24</t>
  </si>
  <si>
    <t>79 24</t>
  </si>
  <si>
    <t>81 24</t>
  </si>
  <si>
    <t>Nov 24 wages</t>
  </si>
  <si>
    <t>82 24</t>
  </si>
  <si>
    <t>85 24</t>
  </si>
  <si>
    <t>INV-0023</t>
  </si>
  <si>
    <t>Payment: Ongar Juniors Football Club</t>
  </si>
  <si>
    <t>INV-0022</t>
  </si>
  <si>
    <t>INV-0020</t>
  </si>
  <si>
    <t>83 24</t>
  </si>
  <si>
    <t>84 24</t>
  </si>
  <si>
    <t>Salary Dec 24</t>
  </si>
  <si>
    <t>86 24</t>
  </si>
  <si>
    <t>EACL CB595 BGC</t>
  </si>
  <si>
    <t>90 24</t>
  </si>
  <si>
    <t>DD</t>
  </si>
  <si>
    <t>HMRC</t>
  </si>
  <si>
    <t>24.F6</t>
  </si>
  <si>
    <t>88 24</t>
  </si>
  <si>
    <t>89 24</t>
  </si>
  <si>
    <t>93 24</t>
  </si>
  <si>
    <t>87 24</t>
  </si>
  <si>
    <t>92 24</t>
  </si>
  <si>
    <t>91 24</t>
  </si>
  <si>
    <t>Jan 25 wages</t>
  </si>
  <si>
    <t>97 24</t>
  </si>
  <si>
    <t>Payment: WB Bonner</t>
  </si>
  <si>
    <t>INV-0024</t>
  </si>
  <si>
    <t>95 24</t>
  </si>
  <si>
    <t>96 24</t>
  </si>
  <si>
    <t>98 24</t>
  </si>
  <si>
    <t>Feb 25 wages</t>
  </si>
  <si>
    <t>Payment: J Day &amp; Son Ltd</t>
  </si>
  <si>
    <t>INV-0025</t>
  </si>
  <si>
    <t xml:space="preserve">M Brawn training </t>
  </si>
  <si>
    <t>1.25</t>
  </si>
  <si>
    <t>Total FPC Community</t>
  </si>
  <si>
    <t>Total</t>
  </si>
  <si>
    <t>P Norris - burial ground maintenance</t>
  </si>
  <si>
    <t>Internment payment</t>
  </si>
  <si>
    <t>Clerks wages</t>
  </si>
  <si>
    <t>Clerks expenses</t>
  </si>
  <si>
    <t>Chair -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</si>
</sst>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(#,##0.00\)"/>
    <numFmt numFmtId="165" formatCode="dd\ mmm\ yyyy"/>
  </numFmts>
  <fonts count="7" x14ac:knownFonts="1">
    <font>
      <sz val="9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EBEBEB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164" fontId="6" fillId="0" borderId="2" xfId="0" applyNumberFormat="1" applyFont="1" applyBorder="1" applyAlignment="1">
      <alignment horizontal="right" vertical="center"/>
    </xf>
    <xf numFmtId="165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right" vertical="center"/>
    </xf>
    <xf numFmtId="165" fontId="0" fillId="0" borderId="3" xfId="0" applyNumberFormat="1" applyBorder="1" applyAlignment="1">
      <alignment horizontal="left" vertical="center"/>
    </xf>
    <xf numFmtId="0" fontId="0" fillId="0" borderId="3" xfId="0" applyBorder="1" applyAlignment="1">
      <alignment vertical="center"/>
    </xf>
    <xf numFmtId="164" fontId="0" fillId="0" borderId="3" xfId="0" applyNumberFormat="1" applyBorder="1" applyAlignment="1">
      <alignment horizontal="right" vertical="center"/>
    </xf>
    <xf numFmtId="0" fontId="6" fillId="0" borderId="3" xfId="0" applyFont="1" applyBorder="1" applyAlignment="1">
      <alignment vertical="center"/>
    </xf>
    <xf numFmtId="164" fontId="6" fillId="0" borderId="3" xfId="0" applyNumberFormat="1" applyFont="1" applyBorder="1" applyAlignment="1">
      <alignment horizontal="right" vertical="center"/>
    </xf>
    <xf numFmtId="0" fontId="6" fillId="2" borderId="2" xfId="0" applyFont="1" applyFill="1" applyBorder="1" applyAlignment="1">
      <alignment vertical="center"/>
    </xf>
    <xf numFmtId="164" fontId="6" fillId="2" borderId="2" xfId="0" applyNumberFormat="1" applyFont="1" applyFill="1" applyBorder="1" applyAlignment="1">
      <alignment horizontal="right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5"/>
  <sheetViews>
    <sheetView showGridLines="0" tabSelected="1" zoomScale="130" zoomScaleNormal="130" workbookViewId="0">
      <selection activeCell="C144" sqref="C144"/>
    </sheetView>
  </sheetViews>
  <sheetFormatPr defaultRowHeight="11.4" x14ac:dyDescent="0.2"/>
  <cols>
    <col min="1" max="1" width="29.125" customWidth="1"/>
    <col min="2" max="2" width="19.375" customWidth="1"/>
    <col min="3" max="3" width="42.5" customWidth="1"/>
    <col min="4" max="4" width="23.875" customWidth="1"/>
    <col min="5" max="5" width="10.125" customWidth="1"/>
    <col min="6" max="6" width="9.5" bestFit="1" customWidth="1"/>
    <col min="7" max="7" width="19.375" customWidth="1"/>
    <col min="8" max="8" width="10.5" customWidth="1"/>
    <col min="9" max="9" width="6.5" customWidth="1"/>
  </cols>
  <sheetData>
    <row r="1" spans="1:9" s="1" customFormat="1" ht="16.649999999999999" customHeight="1" x14ac:dyDescent="0.3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 s="3" customFormat="1" ht="14.4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3" spans="1:9" s="3" customFormat="1" ht="14.4" customHeight="1" x14ac:dyDescent="0.25">
      <c r="A3" s="4" t="s">
        <v>2</v>
      </c>
      <c r="B3" s="4"/>
      <c r="C3" s="4"/>
      <c r="D3" s="4"/>
      <c r="E3" s="4"/>
      <c r="F3" s="4"/>
      <c r="G3" s="4"/>
      <c r="H3" s="4"/>
      <c r="I3" s="4"/>
    </row>
    <row r="4" spans="1:9" ht="13.35" customHeight="1" x14ac:dyDescent="0.2"/>
    <row r="5" spans="1:9" s="5" customFormat="1" ht="12.15" customHeight="1" x14ac:dyDescent="0.25">
      <c r="A5" s="6" t="s">
        <v>3</v>
      </c>
      <c r="B5" s="6" t="s">
        <v>4</v>
      </c>
      <c r="C5" s="6" t="s">
        <v>5</v>
      </c>
      <c r="D5" s="6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</row>
    <row r="6" spans="1:9" ht="13.35" customHeight="1" x14ac:dyDescent="0.2"/>
    <row r="7" spans="1:9" s="5" customFormat="1" ht="12.15" customHeight="1" x14ac:dyDescent="0.25">
      <c r="A7" s="8" t="s">
        <v>12</v>
      </c>
      <c r="B7" s="8"/>
      <c r="C7" s="8"/>
      <c r="D7" s="8"/>
      <c r="E7" s="8"/>
      <c r="F7" s="8"/>
      <c r="G7" s="8"/>
      <c r="H7" s="8"/>
      <c r="I7" s="8"/>
    </row>
    <row r="8" spans="1:9" ht="10.95" customHeight="1" x14ac:dyDescent="0.2">
      <c r="A8" s="9" t="s">
        <v>13</v>
      </c>
      <c r="B8" s="9"/>
      <c r="C8" s="9"/>
      <c r="D8" s="9"/>
      <c r="E8" s="10">
        <v>5489.23</v>
      </c>
      <c r="F8" s="10">
        <v>0</v>
      </c>
      <c r="G8" s="10">
        <f>(E8 - F8)</f>
        <v>5489.23</v>
      </c>
      <c r="H8" s="10">
        <v>0</v>
      </c>
      <c r="I8" s="10">
        <v>0</v>
      </c>
    </row>
    <row r="9" spans="1:9" ht="10.95" customHeight="1" x14ac:dyDescent="0.2">
      <c r="A9" s="11">
        <v>45446</v>
      </c>
      <c r="B9" s="12" t="s">
        <v>14</v>
      </c>
      <c r="C9" s="12" t="s">
        <v>15</v>
      </c>
      <c r="D9" s="15" t="s">
        <v>16</v>
      </c>
      <c r="E9" s="13">
        <v>20.53</v>
      </c>
      <c r="F9" s="13">
        <v>0</v>
      </c>
      <c r="G9" s="13">
        <f>((G8 + E9) - F9)</f>
        <v>5509.7599999999993</v>
      </c>
      <c r="H9" s="13">
        <v>20.53</v>
      </c>
      <c r="I9" s="13">
        <v>0</v>
      </c>
    </row>
    <row r="10" spans="1:9" ht="10.95" customHeight="1" x14ac:dyDescent="0.2">
      <c r="A10" s="14">
        <v>45537</v>
      </c>
      <c r="B10" s="15" t="s">
        <v>14</v>
      </c>
      <c r="C10" s="15" t="s">
        <v>15</v>
      </c>
      <c r="D10" s="15" t="s">
        <v>16</v>
      </c>
      <c r="E10" s="16">
        <v>20.61</v>
      </c>
      <c r="F10" s="16">
        <v>0</v>
      </c>
      <c r="G10" s="16">
        <f>((G9 + E10) - F10)</f>
        <v>5530.369999999999</v>
      </c>
      <c r="H10" s="16">
        <v>20.61</v>
      </c>
      <c r="I10" s="16">
        <v>0</v>
      </c>
    </row>
    <row r="11" spans="1:9" ht="10.95" customHeight="1" x14ac:dyDescent="0.2">
      <c r="A11" s="14">
        <v>45628</v>
      </c>
      <c r="B11" s="15" t="s">
        <v>14</v>
      </c>
      <c r="C11" s="15" t="s">
        <v>15</v>
      </c>
      <c r="D11" s="15" t="s">
        <v>16</v>
      </c>
      <c r="E11" s="16">
        <v>20.68</v>
      </c>
      <c r="F11" s="16">
        <v>0</v>
      </c>
      <c r="G11" s="16">
        <f>((G10 + E11) - F11)</f>
        <v>5551.0499999999993</v>
      </c>
      <c r="H11" s="16">
        <v>20.68</v>
      </c>
      <c r="I11" s="16">
        <v>0</v>
      </c>
    </row>
    <row r="12" spans="1:9" ht="10.95" customHeight="1" x14ac:dyDescent="0.2">
      <c r="A12" s="14">
        <v>45720</v>
      </c>
      <c r="B12" s="15" t="s">
        <v>14</v>
      </c>
      <c r="C12" s="15" t="s">
        <v>15</v>
      </c>
      <c r="D12" s="15" t="s">
        <v>16</v>
      </c>
      <c r="E12" s="16">
        <v>19.63</v>
      </c>
      <c r="F12" s="16">
        <v>0</v>
      </c>
      <c r="G12" s="16">
        <f>((G11 + E12) - F12)</f>
        <v>5570.6799999999994</v>
      </c>
      <c r="H12" s="16">
        <v>19.63</v>
      </c>
      <c r="I12" s="16">
        <v>0</v>
      </c>
    </row>
    <row r="13" spans="1:9" ht="10.95" customHeight="1" x14ac:dyDescent="0.2">
      <c r="A13" s="17" t="s">
        <v>17</v>
      </c>
      <c r="B13" s="17"/>
      <c r="C13" s="17"/>
      <c r="D13" s="17"/>
      <c r="E13" s="18">
        <f>SUM(E9:E12)</f>
        <v>81.45</v>
      </c>
      <c r="F13" s="18">
        <f>SUM(F9:F12)</f>
        <v>0</v>
      </c>
      <c r="G13" s="18">
        <f>G12</f>
        <v>5570.6799999999994</v>
      </c>
      <c r="H13" s="18">
        <f>SUM(H9:H12)</f>
        <v>81.45</v>
      </c>
      <c r="I13" s="18">
        <f>SUM(I9:I12)</f>
        <v>0</v>
      </c>
    </row>
    <row r="14" spans="1:9" ht="10.95" customHeight="1" x14ac:dyDescent="0.2">
      <c r="A14" s="9" t="s">
        <v>18</v>
      </c>
      <c r="B14" s="9"/>
      <c r="C14" s="9"/>
      <c r="D14" s="9"/>
      <c r="E14" s="10">
        <v>5570.68</v>
      </c>
      <c r="F14" s="10">
        <v>0</v>
      </c>
      <c r="G14" s="10">
        <f>G12</f>
        <v>5570.6799999999994</v>
      </c>
      <c r="H14" s="10">
        <v>0</v>
      </c>
      <c r="I14" s="10">
        <v>0</v>
      </c>
    </row>
    <row r="15" spans="1:9" ht="13.35" customHeight="1" x14ac:dyDescent="0.2"/>
    <row r="16" spans="1:9" s="5" customFormat="1" ht="12.15" customHeight="1" x14ac:dyDescent="0.25">
      <c r="A16" s="8" t="s">
        <v>19</v>
      </c>
      <c r="B16" s="8"/>
      <c r="C16" s="8"/>
      <c r="D16" s="8"/>
      <c r="E16" s="8"/>
      <c r="F16" s="8"/>
      <c r="G16" s="8"/>
      <c r="H16" s="8"/>
      <c r="I16" s="8"/>
    </row>
    <row r="17" spans="1:9" ht="10.95" customHeight="1" x14ac:dyDescent="0.2">
      <c r="A17" s="9" t="s">
        <v>13</v>
      </c>
      <c r="B17" s="9"/>
      <c r="C17" s="9"/>
      <c r="D17" s="9"/>
      <c r="E17" s="10">
        <v>6575.11</v>
      </c>
      <c r="F17" s="10">
        <v>0</v>
      </c>
      <c r="G17" s="10">
        <f>(E17 - F17)</f>
        <v>6575.11</v>
      </c>
      <c r="H17" s="10">
        <v>0</v>
      </c>
      <c r="I17" s="10">
        <v>0</v>
      </c>
    </row>
    <row r="18" spans="1:9" ht="10.95" customHeight="1" x14ac:dyDescent="0.2">
      <c r="A18" s="11">
        <v>45384</v>
      </c>
      <c r="B18" s="12" t="s">
        <v>20</v>
      </c>
      <c r="C18" s="12" t="s">
        <v>21</v>
      </c>
      <c r="D18" s="12" t="s">
        <v>22</v>
      </c>
      <c r="E18" s="13">
        <v>0</v>
      </c>
      <c r="F18" s="13">
        <v>59.7</v>
      </c>
      <c r="G18" s="13">
        <f t="shared" ref="G18:G49" si="0">((G17 + E18) - F18)</f>
        <v>6515.41</v>
      </c>
      <c r="H18" s="13">
        <v>-59.7</v>
      </c>
      <c r="I18" s="13">
        <v>0</v>
      </c>
    </row>
    <row r="19" spans="1:9" ht="10.95" customHeight="1" x14ac:dyDescent="0.2">
      <c r="A19" s="14">
        <v>45384</v>
      </c>
      <c r="B19" s="15" t="s">
        <v>20</v>
      </c>
      <c r="C19" s="15" t="s">
        <v>23</v>
      </c>
      <c r="D19" s="15" t="s">
        <v>24</v>
      </c>
      <c r="E19" s="16">
        <v>0</v>
      </c>
      <c r="F19" s="16">
        <v>272.73</v>
      </c>
      <c r="G19" s="16">
        <f t="shared" si="0"/>
        <v>6242.68</v>
      </c>
      <c r="H19" s="16">
        <v>-272.73</v>
      </c>
      <c r="I19" s="16">
        <v>0</v>
      </c>
    </row>
    <row r="20" spans="1:9" ht="10.95" customHeight="1" x14ac:dyDescent="0.2">
      <c r="A20" s="14">
        <v>45385</v>
      </c>
      <c r="B20" s="15" t="s">
        <v>20</v>
      </c>
      <c r="C20" s="15" t="s">
        <v>25</v>
      </c>
      <c r="D20" s="15" t="s">
        <v>26</v>
      </c>
      <c r="E20" s="16">
        <v>0</v>
      </c>
      <c r="F20" s="16">
        <v>51.43</v>
      </c>
      <c r="G20" s="16">
        <f t="shared" si="0"/>
        <v>6191.25</v>
      </c>
      <c r="H20" s="16">
        <v>-51.43</v>
      </c>
      <c r="I20" s="16">
        <v>0</v>
      </c>
    </row>
    <row r="21" spans="1:9" ht="10.95" customHeight="1" x14ac:dyDescent="0.2">
      <c r="A21" s="14">
        <v>45385</v>
      </c>
      <c r="B21" s="15" t="s">
        <v>20</v>
      </c>
      <c r="C21" s="15" t="s">
        <v>151</v>
      </c>
      <c r="D21" s="15" t="s">
        <v>27</v>
      </c>
      <c r="E21" s="16">
        <v>0</v>
      </c>
      <c r="F21" s="16">
        <v>160</v>
      </c>
      <c r="G21" s="16">
        <f t="shared" si="0"/>
        <v>6031.25</v>
      </c>
      <c r="H21" s="16">
        <v>-160</v>
      </c>
      <c r="I21" s="16">
        <v>0</v>
      </c>
    </row>
    <row r="22" spans="1:9" ht="10.95" customHeight="1" x14ac:dyDescent="0.2">
      <c r="A22" s="14">
        <v>45387</v>
      </c>
      <c r="B22" s="15" t="s">
        <v>20</v>
      </c>
      <c r="C22" s="15" t="s">
        <v>28</v>
      </c>
      <c r="D22" s="15" t="s">
        <v>29</v>
      </c>
      <c r="E22" s="16">
        <v>0</v>
      </c>
      <c r="F22" s="16">
        <v>14.03</v>
      </c>
      <c r="G22" s="16">
        <f t="shared" si="0"/>
        <v>6017.22</v>
      </c>
      <c r="H22" s="16">
        <v>-14.03</v>
      </c>
      <c r="I22" s="16">
        <v>0</v>
      </c>
    </row>
    <row r="23" spans="1:9" ht="10.95" customHeight="1" x14ac:dyDescent="0.2">
      <c r="A23" s="14">
        <v>45388</v>
      </c>
      <c r="B23" s="15" t="s">
        <v>20</v>
      </c>
      <c r="C23" s="15" t="s">
        <v>153</v>
      </c>
      <c r="D23" s="15" t="s">
        <v>30</v>
      </c>
      <c r="E23" s="16">
        <v>0</v>
      </c>
      <c r="F23" s="16">
        <v>459.48</v>
      </c>
      <c r="G23" s="16">
        <f t="shared" si="0"/>
        <v>5557.74</v>
      </c>
      <c r="H23" s="16">
        <v>-459.48</v>
      </c>
      <c r="I23" s="16">
        <v>0</v>
      </c>
    </row>
    <row r="24" spans="1:9" ht="10.95" customHeight="1" x14ac:dyDescent="0.2">
      <c r="A24" s="14">
        <v>45394</v>
      </c>
      <c r="B24" s="15" t="s">
        <v>31</v>
      </c>
      <c r="C24" s="15" t="s">
        <v>152</v>
      </c>
      <c r="D24" s="15" t="s">
        <v>32</v>
      </c>
      <c r="E24" s="16">
        <v>640</v>
      </c>
      <c r="F24" s="16">
        <v>0</v>
      </c>
      <c r="G24" s="16">
        <f t="shared" si="0"/>
        <v>6197.74</v>
      </c>
      <c r="H24" s="16">
        <v>640</v>
      </c>
      <c r="I24" s="16">
        <v>0</v>
      </c>
    </row>
    <row r="25" spans="1:9" ht="10.95" customHeight="1" x14ac:dyDescent="0.2">
      <c r="A25" s="14">
        <v>45401</v>
      </c>
      <c r="B25" s="15" t="s">
        <v>20</v>
      </c>
      <c r="C25" s="15" t="s">
        <v>23</v>
      </c>
      <c r="D25" s="15" t="s">
        <v>33</v>
      </c>
      <c r="E25" s="16">
        <v>0</v>
      </c>
      <c r="F25" s="16">
        <v>192</v>
      </c>
      <c r="G25" s="16">
        <f t="shared" si="0"/>
        <v>6005.74</v>
      </c>
      <c r="H25" s="16">
        <v>-192</v>
      </c>
      <c r="I25" s="16">
        <v>0</v>
      </c>
    </row>
    <row r="26" spans="1:9" ht="10.95" customHeight="1" x14ac:dyDescent="0.2">
      <c r="A26" s="14">
        <v>45402</v>
      </c>
      <c r="B26" s="15" t="s">
        <v>20</v>
      </c>
      <c r="C26" s="15" t="s">
        <v>34</v>
      </c>
      <c r="D26" s="15" t="s">
        <v>35</v>
      </c>
      <c r="E26" s="16">
        <v>0</v>
      </c>
      <c r="F26" s="16">
        <v>24</v>
      </c>
      <c r="G26" s="16">
        <f t="shared" si="0"/>
        <v>5981.74</v>
      </c>
      <c r="H26" s="16">
        <v>-24</v>
      </c>
      <c r="I26" s="16">
        <v>0</v>
      </c>
    </row>
    <row r="27" spans="1:9" ht="10.95" customHeight="1" x14ac:dyDescent="0.2">
      <c r="A27" s="14">
        <v>45406</v>
      </c>
      <c r="B27" s="15" t="s">
        <v>20</v>
      </c>
      <c r="C27" s="15" t="s">
        <v>36</v>
      </c>
      <c r="D27" s="15" t="s">
        <v>37</v>
      </c>
      <c r="E27" s="16">
        <v>0</v>
      </c>
      <c r="F27" s="16">
        <v>647.5</v>
      </c>
      <c r="G27" s="16">
        <f t="shared" si="0"/>
        <v>5334.24</v>
      </c>
      <c r="H27" s="16">
        <v>-647.5</v>
      </c>
      <c r="I27" s="16">
        <v>0</v>
      </c>
    </row>
    <row r="28" spans="1:9" ht="10.95" customHeight="1" x14ac:dyDescent="0.2">
      <c r="A28" s="14">
        <v>45407</v>
      </c>
      <c r="B28" s="15" t="s">
        <v>14</v>
      </c>
      <c r="C28" s="15" t="s">
        <v>38</v>
      </c>
      <c r="D28" s="15" t="s">
        <v>39</v>
      </c>
      <c r="E28" s="16">
        <v>15564</v>
      </c>
      <c r="F28" s="16">
        <v>0</v>
      </c>
      <c r="G28" s="16">
        <f t="shared" si="0"/>
        <v>20898.239999999998</v>
      </c>
      <c r="H28" s="16">
        <v>15564</v>
      </c>
      <c r="I28" s="16">
        <v>0</v>
      </c>
    </row>
    <row r="29" spans="1:9" ht="10.95" customHeight="1" x14ac:dyDescent="0.2">
      <c r="A29" s="14">
        <v>45408</v>
      </c>
      <c r="B29" s="15" t="s">
        <v>20</v>
      </c>
      <c r="C29" s="15" t="s">
        <v>40</v>
      </c>
      <c r="D29" s="15" t="s">
        <v>41</v>
      </c>
      <c r="E29" s="16">
        <v>0</v>
      </c>
      <c r="F29" s="16">
        <v>107.04</v>
      </c>
      <c r="G29" s="16">
        <f t="shared" si="0"/>
        <v>20791.199999999997</v>
      </c>
      <c r="H29" s="16">
        <v>-107.04</v>
      </c>
      <c r="I29" s="16">
        <v>0</v>
      </c>
    </row>
    <row r="30" spans="1:9" ht="10.95" customHeight="1" x14ac:dyDescent="0.2">
      <c r="A30" s="14">
        <v>45412</v>
      </c>
      <c r="B30" s="15" t="s">
        <v>20</v>
      </c>
      <c r="C30" s="15" t="s">
        <v>151</v>
      </c>
      <c r="D30" s="15" t="s">
        <v>42</v>
      </c>
      <c r="E30" s="16">
        <v>0</v>
      </c>
      <c r="F30" s="16">
        <v>390</v>
      </c>
      <c r="G30" s="16">
        <f t="shared" si="0"/>
        <v>20401.199999999997</v>
      </c>
      <c r="H30" s="16">
        <v>-390</v>
      </c>
      <c r="I30" s="16">
        <v>0</v>
      </c>
    </row>
    <row r="31" spans="1:9" ht="10.95" customHeight="1" x14ac:dyDescent="0.2">
      <c r="A31" s="14">
        <v>45415</v>
      </c>
      <c r="B31" s="15" t="s">
        <v>20</v>
      </c>
      <c r="C31" s="15" t="s">
        <v>25</v>
      </c>
      <c r="D31" s="15" t="s">
        <v>43</v>
      </c>
      <c r="E31" s="16">
        <v>0</v>
      </c>
      <c r="F31" s="16">
        <v>52.44</v>
      </c>
      <c r="G31" s="16">
        <f t="shared" si="0"/>
        <v>20348.759999999998</v>
      </c>
      <c r="H31" s="16">
        <v>-52.44</v>
      </c>
      <c r="I31" s="16">
        <v>0</v>
      </c>
    </row>
    <row r="32" spans="1:9" ht="10.95" customHeight="1" x14ac:dyDescent="0.2">
      <c r="A32" s="14">
        <v>45419</v>
      </c>
      <c r="B32" s="15" t="s">
        <v>14</v>
      </c>
      <c r="C32" s="15" t="s">
        <v>44</v>
      </c>
      <c r="D32" s="15" t="s">
        <v>45</v>
      </c>
      <c r="E32" s="16">
        <v>12</v>
      </c>
      <c r="F32" s="16">
        <v>0</v>
      </c>
      <c r="G32" s="16">
        <f t="shared" si="0"/>
        <v>20360.759999999998</v>
      </c>
      <c r="H32" s="16">
        <v>12</v>
      </c>
      <c r="I32" s="16">
        <v>0</v>
      </c>
    </row>
    <row r="33" spans="1:9" ht="10.95" customHeight="1" x14ac:dyDescent="0.2">
      <c r="A33" s="14">
        <v>45425</v>
      </c>
      <c r="B33" s="15" t="s">
        <v>20</v>
      </c>
      <c r="C33" s="15" t="s">
        <v>153</v>
      </c>
      <c r="D33" s="15" t="s">
        <v>46</v>
      </c>
      <c r="E33" s="16">
        <v>0</v>
      </c>
      <c r="F33" s="16">
        <v>459.48</v>
      </c>
      <c r="G33" s="16">
        <f t="shared" si="0"/>
        <v>19901.28</v>
      </c>
      <c r="H33" s="16">
        <v>-459.48</v>
      </c>
      <c r="I33" s="16">
        <v>0</v>
      </c>
    </row>
    <row r="34" spans="1:9" ht="10.95" customHeight="1" x14ac:dyDescent="0.2">
      <c r="A34" s="14">
        <v>45425</v>
      </c>
      <c r="B34" s="15" t="s">
        <v>20</v>
      </c>
      <c r="C34" s="15" t="s">
        <v>154</v>
      </c>
      <c r="D34" s="15" t="s">
        <v>47</v>
      </c>
      <c r="E34" s="16">
        <v>0</v>
      </c>
      <c r="F34" s="16">
        <v>16.5</v>
      </c>
      <c r="G34" s="16">
        <f t="shared" si="0"/>
        <v>19884.78</v>
      </c>
      <c r="H34" s="16">
        <v>-16.5</v>
      </c>
      <c r="I34" s="16">
        <v>0</v>
      </c>
    </row>
    <row r="35" spans="1:9" ht="10.95" customHeight="1" x14ac:dyDescent="0.2">
      <c r="A35" s="14">
        <v>45447</v>
      </c>
      <c r="B35" s="15" t="s">
        <v>31</v>
      </c>
      <c r="C35" s="15" t="s">
        <v>48</v>
      </c>
      <c r="D35" s="15" t="s">
        <v>49</v>
      </c>
      <c r="E35" s="16">
        <v>440</v>
      </c>
      <c r="F35" s="16">
        <v>0</v>
      </c>
      <c r="G35" s="16">
        <f t="shared" si="0"/>
        <v>20324.78</v>
      </c>
      <c r="H35" s="16">
        <v>440</v>
      </c>
      <c r="I35" s="16">
        <v>0</v>
      </c>
    </row>
    <row r="36" spans="1:9" ht="10.95" customHeight="1" x14ac:dyDescent="0.2">
      <c r="A36" s="14">
        <v>45447</v>
      </c>
      <c r="B36" s="15" t="s">
        <v>20</v>
      </c>
      <c r="C36" s="15" t="s">
        <v>25</v>
      </c>
      <c r="D36" s="15" t="s">
        <v>50</v>
      </c>
      <c r="E36" s="16">
        <v>0</v>
      </c>
      <c r="F36" s="16">
        <v>54.18</v>
      </c>
      <c r="G36" s="16">
        <f t="shared" si="0"/>
        <v>20270.599999999999</v>
      </c>
      <c r="H36" s="16">
        <v>-54.18</v>
      </c>
      <c r="I36" s="16">
        <v>0</v>
      </c>
    </row>
    <row r="37" spans="1:9" ht="10.95" customHeight="1" x14ac:dyDescent="0.2">
      <c r="A37" s="14">
        <v>45463</v>
      </c>
      <c r="B37" s="15" t="s">
        <v>20</v>
      </c>
      <c r="C37" s="15" t="s">
        <v>34</v>
      </c>
      <c r="D37" s="15" t="s">
        <v>51</v>
      </c>
      <c r="E37" s="16">
        <v>0</v>
      </c>
      <c r="F37" s="16">
        <v>24</v>
      </c>
      <c r="G37" s="16">
        <f t="shared" si="0"/>
        <v>20246.599999999999</v>
      </c>
      <c r="H37" s="16">
        <v>-24</v>
      </c>
      <c r="I37" s="16">
        <v>0</v>
      </c>
    </row>
    <row r="38" spans="1:9" ht="10.95" customHeight="1" x14ac:dyDescent="0.2">
      <c r="A38" s="14">
        <v>45467</v>
      </c>
      <c r="B38" s="15" t="s">
        <v>14</v>
      </c>
      <c r="C38" s="15" t="s">
        <v>44</v>
      </c>
      <c r="D38" s="15"/>
      <c r="E38" s="16">
        <v>30</v>
      </c>
      <c r="F38" s="16">
        <v>0</v>
      </c>
      <c r="G38" s="16">
        <f t="shared" si="0"/>
        <v>20276.599999999999</v>
      </c>
      <c r="H38" s="16">
        <v>30</v>
      </c>
      <c r="I38" s="16">
        <v>0</v>
      </c>
    </row>
    <row r="39" spans="1:9" ht="10.95" customHeight="1" x14ac:dyDescent="0.2">
      <c r="A39" s="14">
        <v>45470</v>
      </c>
      <c r="B39" s="15" t="s">
        <v>14</v>
      </c>
      <c r="C39" s="15" t="s">
        <v>44</v>
      </c>
      <c r="D39" s="15"/>
      <c r="E39" s="16">
        <v>196.25</v>
      </c>
      <c r="F39" s="16">
        <v>0</v>
      </c>
      <c r="G39" s="16">
        <f t="shared" si="0"/>
        <v>20472.849999999999</v>
      </c>
      <c r="H39" s="16">
        <v>196.25</v>
      </c>
      <c r="I39" s="16">
        <v>0</v>
      </c>
    </row>
    <row r="40" spans="1:9" ht="10.95" customHeight="1" x14ac:dyDescent="0.2">
      <c r="A40" s="14">
        <v>45475</v>
      </c>
      <c r="B40" s="15" t="s">
        <v>20</v>
      </c>
      <c r="C40" s="15" t="s">
        <v>28</v>
      </c>
      <c r="D40" s="15"/>
      <c r="E40" s="16">
        <v>0</v>
      </c>
      <c r="F40" s="16">
        <v>196.25</v>
      </c>
      <c r="G40" s="16">
        <f t="shared" si="0"/>
        <v>20276.599999999999</v>
      </c>
      <c r="H40" s="16">
        <v>-196.25</v>
      </c>
      <c r="I40" s="16">
        <v>0</v>
      </c>
    </row>
    <row r="41" spans="1:9" ht="10.95" customHeight="1" x14ac:dyDescent="0.2">
      <c r="A41" s="14">
        <v>45476</v>
      </c>
      <c r="B41" s="15" t="s">
        <v>20</v>
      </c>
      <c r="C41" s="15" t="s">
        <v>40</v>
      </c>
      <c r="D41" s="15" t="s">
        <v>52</v>
      </c>
      <c r="E41" s="16">
        <v>0</v>
      </c>
      <c r="F41" s="16">
        <v>107.04</v>
      </c>
      <c r="G41" s="16">
        <f t="shared" si="0"/>
        <v>20169.559999999998</v>
      </c>
      <c r="H41" s="16">
        <v>-107.04</v>
      </c>
      <c r="I41" s="16">
        <v>0</v>
      </c>
    </row>
    <row r="42" spans="1:9" ht="10.95" customHeight="1" x14ac:dyDescent="0.2">
      <c r="A42" s="14">
        <v>45476</v>
      </c>
      <c r="B42" s="15" t="s">
        <v>20</v>
      </c>
      <c r="C42" s="15" t="s">
        <v>40</v>
      </c>
      <c r="D42" s="15" t="s">
        <v>53</v>
      </c>
      <c r="E42" s="16">
        <v>0</v>
      </c>
      <c r="F42" s="16">
        <v>133.80000000000001</v>
      </c>
      <c r="G42" s="16">
        <f t="shared" si="0"/>
        <v>20035.759999999998</v>
      </c>
      <c r="H42" s="16">
        <v>-133.80000000000001</v>
      </c>
      <c r="I42" s="16">
        <v>0</v>
      </c>
    </row>
    <row r="43" spans="1:9" ht="10.95" customHeight="1" x14ac:dyDescent="0.2">
      <c r="A43" s="14">
        <v>45476</v>
      </c>
      <c r="B43" s="15" t="s">
        <v>20</v>
      </c>
      <c r="C43" s="15" t="s">
        <v>36</v>
      </c>
      <c r="D43" s="15" t="s">
        <v>54</v>
      </c>
      <c r="E43" s="16">
        <v>0</v>
      </c>
      <c r="F43" s="16">
        <v>1295</v>
      </c>
      <c r="G43" s="16">
        <f t="shared" si="0"/>
        <v>18740.759999999998</v>
      </c>
      <c r="H43" s="16">
        <v>-1295</v>
      </c>
      <c r="I43" s="16">
        <v>0</v>
      </c>
    </row>
    <row r="44" spans="1:9" ht="10.95" customHeight="1" x14ac:dyDescent="0.2">
      <c r="A44" s="14">
        <v>45476</v>
      </c>
      <c r="B44" s="15" t="s">
        <v>20</v>
      </c>
      <c r="C44" s="15" t="s">
        <v>55</v>
      </c>
      <c r="D44" s="15" t="s">
        <v>56</v>
      </c>
      <c r="E44" s="16">
        <v>0</v>
      </c>
      <c r="F44" s="16">
        <v>480</v>
      </c>
      <c r="G44" s="16">
        <f t="shared" si="0"/>
        <v>18260.759999999998</v>
      </c>
      <c r="H44" s="16">
        <v>-480</v>
      </c>
      <c r="I44" s="16">
        <v>0</v>
      </c>
    </row>
    <row r="45" spans="1:9" ht="10.95" customHeight="1" x14ac:dyDescent="0.2">
      <c r="A45" s="14">
        <v>45476</v>
      </c>
      <c r="B45" s="15" t="s">
        <v>20</v>
      </c>
      <c r="C45" s="15" t="s">
        <v>28</v>
      </c>
      <c r="D45" s="15" t="s">
        <v>57</v>
      </c>
      <c r="E45" s="16">
        <v>0</v>
      </c>
      <c r="F45" s="16">
        <v>28.06</v>
      </c>
      <c r="G45" s="16">
        <f t="shared" si="0"/>
        <v>18232.699999999997</v>
      </c>
      <c r="H45" s="16">
        <v>-28.06</v>
      </c>
      <c r="I45" s="16">
        <v>0</v>
      </c>
    </row>
    <row r="46" spans="1:9" ht="10.95" customHeight="1" x14ac:dyDescent="0.2">
      <c r="A46" s="14">
        <v>45476</v>
      </c>
      <c r="B46" s="15" t="s">
        <v>20</v>
      </c>
      <c r="C46" s="15" t="s">
        <v>25</v>
      </c>
      <c r="D46" s="15" t="s">
        <v>50</v>
      </c>
      <c r="E46" s="16">
        <v>0</v>
      </c>
      <c r="F46" s="16">
        <v>54.18</v>
      </c>
      <c r="G46" s="16">
        <f t="shared" si="0"/>
        <v>18178.519999999997</v>
      </c>
      <c r="H46" s="16">
        <v>-54.18</v>
      </c>
      <c r="I46" s="16">
        <v>0</v>
      </c>
    </row>
    <row r="47" spans="1:9" ht="10.95" customHeight="1" x14ac:dyDescent="0.2">
      <c r="A47" s="14">
        <v>45476</v>
      </c>
      <c r="B47" s="15" t="s">
        <v>20</v>
      </c>
      <c r="C47" s="15" t="s">
        <v>151</v>
      </c>
      <c r="D47" s="15" t="s">
        <v>58</v>
      </c>
      <c r="E47" s="16">
        <v>0</v>
      </c>
      <c r="F47" s="16">
        <v>930</v>
      </c>
      <c r="G47" s="16">
        <f t="shared" si="0"/>
        <v>17248.519999999997</v>
      </c>
      <c r="H47" s="16">
        <v>-930</v>
      </c>
      <c r="I47" s="16">
        <v>0</v>
      </c>
    </row>
    <row r="48" spans="1:9" ht="10.95" customHeight="1" x14ac:dyDescent="0.2">
      <c r="A48" s="14">
        <v>45481</v>
      </c>
      <c r="B48" s="15" t="s">
        <v>20</v>
      </c>
      <c r="C48" s="15" t="s">
        <v>153</v>
      </c>
      <c r="D48" s="15" t="s">
        <v>59</v>
      </c>
      <c r="E48" s="16">
        <v>0</v>
      </c>
      <c r="F48" s="16">
        <v>459.48</v>
      </c>
      <c r="G48" s="16">
        <f t="shared" si="0"/>
        <v>16789.039999999997</v>
      </c>
      <c r="H48" s="16">
        <v>-459.48</v>
      </c>
      <c r="I48" s="16">
        <v>0</v>
      </c>
    </row>
    <row r="49" spans="1:9" ht="10.95" customHeight="1" x14ac:dyDescent="0.2">
      <c r="A49" s="14">
        <v>45485</v>
      </c>
      <c r="B49" s="15" t="s">
        <v>14</v>
      </c>
      <c r="C49" s="15" t="s">
        <v>44</v>
      </c>
      <c r="D49" s="15"/>
      <c r="E49" s="16">
        <v>30</v>
      </c>
      <c r="F49" s="16">
        <v>0</v>
      </c>
      <c r="G49" s="16">
        <f t="shared" si="0"/>
        <v>16819.039999999997</v>
      </c>
      <c r="H49" s="16">
        <v>30</v>
      </c>
      <c r="I49" s="16">
        <v>0</v>
      </c>
    </row>
    <row r="50" spans="1:9" ht="10.95" customHeight="1" x14ac:dyDescent="0.2">
      <c r="A50" s="14">
        <v>45490</v>
      </c>
      <c r="B50" s="15" t="s">
        <v>31</v>
      </c>
      <c r="C50" s="15" t="s">
        <v>48</v>
      </c>
      <c r="D50" s="15" t="s">
        <v>60</v>
      </c>
      <c r="E50" s="16">
        <v>900</v>
      </c>
      <c r="F50" s="16">
        <v>0</v>
      </c>
      <c r="G50" s="16">
        <f t="shared" ref="G50:G81" si="1">((G49 + E50) - F50)</f>
        <v>17719.039999999997</v>
      </c>
      <c r="H50" s="16">
        <v>900</v>
      </c>
      <c r="I50" s="16">
        <v>0</v>
      </c>
    </row>
    <row r="51" spans="1:9" ht="10.95" customHeight="1" x14ac:dyDescent="0.2">
      <c r="A51" s="14">
        <v>45512</v>
      </c>
      <c r="B51" s="15" t="s">
        <v>20</v>
      </c>
      <c r="C51" s="15" t="s">
        <v>23</v>
      </c>
      <c r="D51" s="15" t="s">
        <v>61</v>
      </c>
      <c r="E51" s="16">
        <v>0</v>
      </c>
      <c r="F51" s="16">
        <v>120</v>
      </c>
      <c r="G51" s="16">
        <f t="shared" si="1"/>
        <v>17599.039999999997</v>
      </c>
      <c r="H51" s="16">
        <v>-120</v>
      </c>
      <c r="I51" s="16">
        <v>0</v>
      </c>
    </row>
    <row r="52" spans="1:9" ht="10.95" customHeight="1" x14ac:dyDescent="0.2">
      <c r="A52" s="14">
        <v>45512</v>
      </c>
      <c r="B52" s="15" t="s">
        <v>20</v>
      </c>
      <c r="C52" s="15" t="s">
        <v>23</v>
      </c>
      <c r="D52" s="15" t="s">
        <v>62</v>
      </c>
      <c r="E52" s="16">
        <v>0</v>
      </c>
      <c r="F52" s="16">
        <v>120</v>
      </c>
      <c r="G52" s="16">
        <f t="shared" si="1"/>
        <v>17479.039999999997</v>
      </c>
      <c r="H52" s="16">
        <v>-120</v>
      </c>
      <c r="I52" s="16">
        <v>0</v>
      </c>
    </row>
    <row r="53" spans="1:9" ht="10.95" customHeight="1" x14ac:dyDescent="0.2">
      <c r="A53" s="14">
        <v>45512</v>
      </c>
      <c r="B53" s="15" t="s">
        <v>20</v>
      </c>
      <c r="C53" s="15" t="s">
        <v>36</v>
      </c>
      <c r="D53" s="15" t="s">
        <v>63</v>
      </c>
      <c r="E53" s="16">
        <v>0</v>
      </c>
      <c r="F53" s="16">
        <v>647.5</v>
      </c>
      <c r="G53" s="16">
        <f t="shared" si="1"/>
        <v>16831.539999999997</v>
      </c>
      <c r="H53" s="16">
        <v>-647.5</v>
      </c>
      <c r="I53" s="16">
        <v>0</v>
      </c>
    </row>
    <row r="54" spans="1:9" ht="10.95" customHeight="1" x14ac:dyDescent="0.2">
      <c r="A54" s="14">
        <v>45512</v>
      </c>
      <c r="B54" s="15" t="s">
        <v>20</v>
      </c>
      <c r="C54" s="15" t="s">
        <v>34</v>
      </c>
      <c r="D54" s="15" t="s">
        <v>64</v>
      </c>
      <c r="E54" s="16">
        <v>0</v>
      </c>
      <c r="F54" s="16">
        <v>24</v>
      </c>
      <c r="G54" s="16">
        <f t="shared" si="1"/>
        <v>16807.539999999997</v>
      </c>
      <c r="H54" s="16">
        <v>-24</v>
      </c>
      <c r="I54" s="16">
        <v>0</v>
      </c>
    </row>
    <row r="55" spans="1:9" ht="10.95" customHeight="1" x14ac:dyDescent="0.2">
      <c r="A55" s="14">
        <v>45512</v>
      </c>
      <c r="B55" s="15" t="s">
        <v>20</v>
      </c>
      <c r="C55" s="15" t="s">
        <v>25</v>
      </c>
      <c r="D55" s="15" t="s">
        <v>65</v>
      </c>
      <c r="E55" s="16">
        <v>0</v>
      </c>
      <c r="F55" s="16">
        <v>52.44</v>
      </c>
      <c r="G55" s="16">
        <f t="shared" si="1"/>
        <v>16755.099999999999</v>
      </c>
      <c r="H55" s="16">
        <v>-52.44</v>
      </c>
      <c r="I55" s="16">
        <v>0</v>
      </c>
    </row>
    <row r="56" spans="1:9" ht="10.95" customHeight="1" x14ac:dyDescent="0.2">
      <c r="A56" s="14">
        <v>45512</v>
      </c>
      <c r="B56" s="15" t="s">
        <v>20</v>
      </c>
      <c r="C56" s="15" t="s">
        <v>151</v>
      </c>
      <c r="D56" s="15" t="s">
        <v>66</v>
      </c>
      <c r="E56" s="16">
        <v>0</v>
      </c>
      <c r="F56" s="16">
        <v>530</v>
      </c>
      <c r="G56" s="16">
        <f t="shared" si="1"/>
        <v>16225.099999999999</v>
      </c>
      <c r="H56" s="16">
        <v>-530</v>
      </c>
      <c r="I56" s="16">
        <v>0</v>
      </c>
    </row>
    <row r="57" spans="1:9" ht="10.95" customHeight="1" x14ac:dyDescent="0.2">
      <c r="A57" s="14">
        <v>45512</v>
      </c>
      <c r="B57" s="15" t="s">
        <v>20</v>
      </c>
      <c r="C57" s="15" t="s">
        <v>40</v>
      </c>
      <c r="D57" s="15" t="s">
        <v>67</v>
      </c>
      <c r="E57" s="16">
        <v>0</v>
      </c>
      <c r="F57" s="16">
        <v>107.04</v>
      </c>
      <c r="G57" s="16">
        <f t="shared" si="1"/>
        <v>16118.059999999998</v>
      </c>
      <c r="H57" s="16">
        <v>-107.04</v>
      </c>
      <c r="I57" s="16">
        <v>0</v>
      </c>
    </row>
    <row r="58" spans="1:9" ht="10.95" customHeight="1" x14ac:dyDescent="0.2">
      <c r="A58" s="14">
        <v>45512</v>
      </c>
      <c r="B58" s="15" t="s">
        <v>20</v>
      </c>
      <c r="C58" s="15" t="s">
        <v>153</v>
      </c>
      <c r="D58" s="15" t="s">
        <v>68</v>
      </c>
      <c r="E58" s="16">
        <v>0</v>
      </c>
      <c r="F58" s="16">
        <v>439.56</v>
      </c>
      <c r="G58" s="16">
        <f t="shared" si="1"/>
        <v>15678.499999999998</v>
      </c>
      <c r="H58" s="16">
        <v>-439.56</v>
      </c>
      <c r="I58" s="16">
        <v>0</v>
      </c>
    </row>
    <row r="59" spans="1:9" ht="10.95" customHeight="1" x14ac:dyDescent="0.2">
      <c r="A59" s="14">
        <v>45512</v>
      </c>
      <c r="B59" s="15" t="s">
        <v>20</v>
      </c>
      <c r="C59" s="15" t="s">
        <v>153</v>
      </c>
      <c r="D59" s="15" t="s">
        <v>69</v>
      </c>
      <c r="E59" s="16">
        <v>0</v>
      </c>
      <c r="F59" s="16">
        <v>109.89</v>
      </c>
      <c r="G59" s="16">
        <f t="shared" si="1"/>
        <v>15568.609999999999</v>
      </c>
      <c r="H59" s="16">
        <v>-109.89</v>
      </c>
      <c r="I59" s="16">
        <v>0</v>
      </c>
    </row>
    <row r="60" spans="1:9" ht="10.95" customHeight="1" x14ac:dyDescent="0.2">
      <c r="A60" s="14">
        <v>45518</v>
      </c>
      <c r="B60" s="15" t="s">
        <v>20</v>
      </c>
      <c r="C60" s="15" t="s">
        <v>25</v>
      </c>
      <c r="D60" s="15" t="s">
        <v>70</v>
      </c>
      <c r="E60" s="16">
        <v>0</v>
      </c>
      <c r="F60" s="16">
        <v>106.29</v>
      </c>
      <c r="G60" s="16">
        <f t="shared" si="1"/>
        <v>15462.319999999998</v>
      </c>
      <c r="H60" s="16">
        <v>-106.29</v>
      </c>
      <c r="I60" s="16">
        <v>0</v>
      </c>
    </row>
    <row r="61" spans="1:9" ht="10.95" customHeight="1" x14ac:dyDescent="0.2">
      <c r="A61" s="14">
        <v>45523</v>
      </c>
      <c r="B61" s="15" t="s">
        <v>14</v>
      </c>
      <c r="C61" s="15" t="s">
        <v>44</v>
      </c>
      <c r="D61" s="15" t="s">
        <v>71</v>
      </c>
      <c r="E61" s="16">
        <v>24</v>
      </c>
      <c r="F61" s="16">
        <v>0</v>
      </c>
      <c r="G61" s="16">
        <f t="shared" si="1"/>
        <v>15486.319999999998</v>
      </c>
      <c r="H61" s="16">
        <v>24</v>
      </c>
      <c r="I61" s="16">
        <v>0</v>
      </c>
    </row>
    <row r="62" spans="1:9" ht="10.95" customHeight="1" x14ac:dyDescent="0.2">
      <c r="A62" s="14">
        <v>45526</v>
      </c>
      <c r="B62" s="15" t="s">
        <v>20</v>
      </c>
      <c r="C62" s="15" t="s">
        <v>34</v>
      </c>
      <c r="D62" s="15" t="s">
        <v>72</v>
      </c>
      <c r="E62" s="16">
        <v>0</v>
      </c>
      <c r="F62" s="16">
        <v>24</v>
      </c>
      <c r="G62" s="16">
        <f t="shared" si="1"/>
        <v>15462.319999999998</v>
      </c>
      <c r="H62" s="16">
        <v>-24</v>
      </c>
      <c r="I62" s="16">
        <v>0</v>
      </c>
    </row>
    <row r="63" spans="1:9" ht="10.95" customHeight="1" x14ac:dyDescent="0.2">
      <c r="A63" s="14">
        <v>45539</v>
      </c>
      <c r="B63" s="15" t="s">
        <v>20</v>
      </c>
      <c r="C63" s="15" t="s">
        <v>36</v>
      </c>
      <c r="D63" s="15" t="s">
        <v>73</v>
      </c>
      <c r="E63" s="16">
        <v>0</v>
      </c>
      <c r="F63" s="16">
        <v>647.5</v>
      </c>
      <c r="G63" s="16">
        <f t="shared" si="1"/>
        <v>14814.819999999998</v>
      </c>
      <c r="H63" s="16">
        <v>-647.5</v>
      </c>
      <c r="I63" s="16">
        <v>0</v>
      </c>
    </row>
    <row r="64" spans="1:9" ht="10.95" customHeight="1" x14ac:dyDescent="0.2">
      <c r="A64" s="14">
        <v>45539</v>
      </c>
      <c r="B64" s="15" t="s">
        <v>20</v>
      </c>
      <c r="C64" s="15" t="s">
        <v>38</v>
      </c>
      <c r="D64" s="15" t="s">
        <v>74</v>
      </c>
      <c r="E64" s="16">
        <v>0</v>
      </c>
      <c r="F64" s="16">
        <v>80</v>
      </c>
      <c r="G64" s="16">
        <f t="shared" si="1"/>
        <v>14734.819999999998</v>
      </c>
      <c r="H64" s="16">
        <v>-80</v>
      </c>
      <c r="I64" s="16">
        <v>0</v>
      </c>
    </row>
    <row r="65" spans="1:9" ht="10.95" customHeight="1" x14ac:dyDescent="0.2">
      <c r="A65" s="14">
        <v>45539</v>
      </c>
      <c r="B65" s="15" t="s">
        <v>20</v>
      </c>
      <c r="C65" s="15" t="s">
        <v>154</v>
      </c>
      <c r="D65" s="15" t="s">
        <v>70</v>
      </c>
      <c r="E65" s="16">
        <v>0</v>
      </c>
      <c r="F65" s="16">
        <v>494.5</v>
      </c>
      <c r="G65" s="16">
        <f t="shared" si="1"/>
        <v>14240.319999999998</v>
      </c>
      <c r="H65" s="16">
        <v>-494.5</v>
      </c>
      <c r="I65" s="16">
        <v>0</v>
      </c>
    </row>
    <row r="66" spans="1:9" ht="10.95" customHeight="1" x14ac:dyDescent="0.2">
      <c r="A66" s="14">
        <v>45539</v>
      </c>
      <c r="B66" s="15" t="s">
        <v>20</v>
      </c>
      <c r="C66" s="15" t="s">
        <v>151</v>
      </c>
      <c r="D66" s="15" t="s">
        <v>75</v>
      </c>
      <c r="E66" s="16">
        <v>0</v>
      </c>
      <c r="F66" s="16">
        <v>260</v>
      </c>
      <c r="G66" s="16">
        <f t="shared" si="1"/>
        <v>13980.319999999998</v>
      </c>
      <c r="H66" s="16">
        <v>-260</v>
      </c>
      <c r="I66" s="16">
        <v>0</v>
      </c>
    </row>
    <row r="67" spans="1:9" ht="10.95" customHeight="1" x14ac:dyDescent="0.2">
      <c r="A67" s="14">
        <v>45539</v>
      </c>
      <c r="B67" s="15" t="s">
        <v>20</v>
      </c>
      <c r="C67" s="15" t="s">
        <v>38</v>
      </c>
      <c r="D67" s="15" t="s">
        <v>76</v>
      </c>
      <c r="E67" s="16">
        <v>0</v>
      </c>
      <c r="F67" s="16">
        <v>247.14</v>
      </c>
      <c r="G67" s="16">
        <f t="shared" si="1"/>
        <v>13733.179999999998</v>
      </c>
      <c r="H67" s="16">
        <v>-247.14</v>
      </c>
      <c r="I67" s="16">
        <v>0</v>
      </c>
    </row>
    <row r="68" spans="1:9" ht="10.95" customHeight="1" x14ac:dyDescent="0.2">
      <c r="A68" s="14">
        <v>45539</v>
      </c>
      <c r="B68" s="15" t="s">
        <v>20</v>
      </c>
      <c r="C68" s="15" t="s">
        <v>28</v>
      </c>
      <c r="D68" s="15" t="s">
        <v>77</v>
      </c>
      <c r="E68" s="16">
        <v>0</v>
      </c>
      <c r="F68" s="16">
        <v>14.03</v>
      </c>
      <c r="G68" s="16">
        <f t="shared" si="1"/>
        <v>13719.149999999998</v>
      </c>
      <c r="H68" s="16">
        <v>-14.03</v>
      </c>
      <c r="I68" s="16">
        <v>0</v>
      </c>
    </row>
    <row r="69" spans="1:9" ht="10.95" customHeight="1" x14ac:dyDescent="0.2">
      <c r="A69" s="14">
        <v>45539</v>
      </c>
      <c r="B69" s="15" t="s">
        <v>20</v>
      </c>
      <c r="C69" s="15" t="s">
        <v>40</v>
      </c>
      <c r="D69" s="15" t="s">
        <v>78</v>
      </c>
      <c r="E69" s="16">
        <v>0</v>
      </c>
      <c r="F69" s="16">
        <v>133.80000000000001</v>
      </c>
      <c r="G69" s="16">
        <f t="shared" si="1"/>
        <v>13585.349999999999</v>
      </c>
      <c r="H69" s="16">
        <v>-133.80000000000001</v>
      </c>
      <c r="I69" s="16">
        <v>0</v>
      </c>
    </row>
    <row r="70" spans="1:9" ht="10.95" customHeight="1" x14ac:dyDescent="0.2">
      <c r="A70" s="14">
        <v>45547</v>
      </c>
      <c r="B70" s="15" t="s">
        <v>20</v>
      </c>
      <c r="C70" s="15" t="s">
        <v>79</v>
      </c>
      <c r="D70" s="15" t="s">
        <v>80</v>
      </c>
      <c r="E70" s="16">
        <v>0</v>
      </c>
      <c r="F70" s="16">
        <v>677.12</v>
      </c>
      <c r="G70" s="16">
        <f t="shared" si="1"/>
        <v>12908.229999999998</v>
      </c>
      <c r="H70" s="16">
        <v>-677.12</v>
      </c>
      <c r="I70" s="16">
        <v>0</v>
      </c>
    </row>
    <row r="71" spans="1:9" ht="10.95" customHeight="1" x14ac:dyDescent="0.2">
      <c r="A71" s="14">
        <v>45559</v>
      </c>
      <c r="B71" s="15" t="s">
        <v>20</v>
      </c>
      <c r="C71" s="15" t="s">
        <v>34</v>
      </c>
      <c r="D71" s="15" t="s">
        <v>81</v>
      </c>
      <c r="E71" s="16">
        <v>0</v>
      </c>
      <c r="F71" s="16">
        <v>25.2</v>
      </c>
      <c r="G71" s="16">
        <f t="shared" si="1"/>
        <v>12883.029999999997</v>
      </c>
      <c r="H71" s="16">
        <v>-25.2</v>
      </c>
      <c r="I71" s="16">
        <v>0</v>
      </c>
    </row>
    <row r="72" spans="1:9" ht="10.95" customHeight="1" x14ac:dyDescent="0.2">
      <c r="A72" s="14">
        <v>45569</v>
      </c>
      <c r="B72" s="15" t="s">
        <v>31</v>
      </c>
      <c r="C72" s="15" t="s">
        <v>152</v>
      </c>
      <c r="D72" s="15" t="s">
        <v>82</v>
      </c>
      <c r="E72" s="16">
        <v>1050</v>
      </c>
      <c r="F72" s="16">
        <v>0</v>
      </c>
      <c r="G72" s="16">
        <f t="shared" si="1"/>
        <v>13933.029999999997</v>
      </c>
      <c r="H72" s="16">
        <v>1050</v>
      </c>
      <c r="I72" s="16">
        <v>0</v>
      </c>
    </row>
    <row r="73" spans="1:9" ht="10.95" customHeight="1" x14ac:dyDescent="0.2">
      <c r="A73" s="14">
        <v>45574</v>
      </c>
      <c r="B73" s="15" t="s">
        <v>31</v>
      </c>
      <c r="C73" s="15" t="s">
        <v>83</v>
      </c>
      <c r="D73" s="15" t="s">
        <v>84</v>
      </c>
      <c r="E73" s="16">
        <v>65</v>
      </c>
      <c r="F73" s="16">
        <v>0</v>
      </c>
      <c r="G73" s="16">
        <f t="shared" si="1"/>
        <v>13998.029999999997</v>
      </c>
      <c r="H73" s="16">
        <v>65</v>
      </c>
      <c r="I73" s="16">
        <v>0</v>
      </c>
    </row>
    <row r="74" spans="1:9" ht="10.95" customHeight="1" x14ac:dyDescent="0.2">
      <c r="A74" s="14">
        <v>45575</v>
      </c>
      <c r="B74" s="15" t="s">
        <v>20</v>
      </c>
      <c r="C74" s="15" t="s">
        <v>23</v>
      </c>
      <c r="D74" s="15" t="s">
        <v>85</v>
      </c>
      <c r="E74" s="16">
        <v>0</v>
      </c>
      <c r="F74" s="16">
        <v>120</v>
      </c>
      <c r="G74" s="16">
        <f t="shared" si="1"/>
        <v>13878.029999999997</v>
      </c>
      <c r="H74" s="16">
        <v>-120</v>
      </c>
      <c r="I74" s="16">
        <v>0</v>
      </c>
    </row>
    <row r="75" spans="1:9" ht="10.95" customHeight="1" x14ac:dyDescent="0.2">
      <c r="A75" s="14">
        <v>45575</v>
      </c>
      <c r="B75" s="15" t="s">
        <v>20</v>
      </c>
      <c r="C75" s="15" t="s">
        <v>36</v>
      </c>
      <c r="D75" s="15" t="s">
        <v>86</v>
      </c>
      <c r="E75" s="16">
        <v>0</v>
      </c>
      <c r="F75" s="16">
        <v>647.5</v>
      </c>
      <c r="G75" s="16">
        <f t="shared" si="1"/>
        <v>13230.529999999997</v>
      </c>
      <c r="H75" s="16">
        <v>-647.5</v>
      </c>
      <c r="I75" s="16">
        <v>0</v>
      </c>
    </row>
    <row r="76" spans="1:9" ht="10.95" customHeight="1" x14ac:dyDescent="0.2">
      <c r="A76" s="14">
        <v>45575</v>
      </c>
      <c r="B76" s="15" t="s">
        <v>20</v>
      </c>
      <c r="C76" s="15" t="s">
        <v>87</v>
      </c>
      <c r="D76" s="15" t="s">
        <v>88</v>
      </c>
      <c r="E76" s="16">
        <v>0</v>
      </c>
      <c r="F76" s="16">
        <v>480</v>
      </c>
      <c r="G76" s="16">
        <f t="shared" si="1"/>
        <v>12750.529999999997</v>
      </c>
      <c r="H76" s="16">
        <v>-480</v>
      </c>
      <c r="I76" s="16">
        <v>0</v>
      </c>
    </row>
    <row r="77" spans="1:9" ht="10.95" customHeight="1" x14ac:dyDescent="0.2">
      <c r="A77" s="14">
        <v>45575</v>
      </c>
      <c r="B77" s="15" t="s">
        <v>20</v>
      </c>
      <c r="C77" s="15" t="s">
        <v>40</v>
      </c>
      <c r="D77" s="15" t="s">
        <v>89</v>
      </c>
      <c r="E77" s="16">
        <v>0</v>
      </c>
      <c r="F77" s="16">
        <v>107.04</v>
      </c>
      <c r="G77" s="16">
        <f t="shared" si="1"/>
        <v>12643.489999999996</v>
      </c>
      <c r="H77" s="16">
        <v>-107.04</v>
      </c>
      <c r="I77" s="16">
        <v>0</v>
      </c>
    </row>
    <row r="78" spans="1:9" ht="10.95" customHeight="1" x14ac:dyDescent="0.2">
      <c r="A78" s="14">
        <v>45576</v>
      </c>
      <c r="B78" s="15" t="s">
        <v>20</v>
      </c>
      <c r="C78" s="15" t="s">
        <v>153</v>
      </c>
      <c r="D78" s="15"/>
      <c r="E78" s="16">
        <v>0</v>
      </c>
      <c r="F78" s="16">
        <v>451.77</v>
      </c>
      <c r="G78" s="16">
        <f t="shared" si="1"/>
        <v>12191.719999999996</v>
      </c>
      <c r="H78" s="16">
        <v>-451.77</v>
      </c>
      <c r="I78" s="16">
        <v>0</v>
      </c>
    </row>
    <row r="79" spans="1:9" ht="10.95" customHeight="1" x14ac:dyDescent="0.2">
      <c r="A79" s="14">
        <v>45579</v>
      </c>
      <c r="B79" s="15" t="s">
        <v>20</v>
      </c>
      <c r="C79" s="15" t="s">
        <v>28</v>
      </c>
      <c r="D79" s="15" t="s">
        <v>90</v>
      </c>
      <c r="E79" s="16">
        <v>0</v>
      </c>
      <c r="F79" s="16">
        <v>14.03</v>
      </c>
      <c r="G79" s="16">
        <f t="shared" si="1"/>
        <v>12177.689999999995</v>
      </c>
      <c r="H79" s="16">
        <v>-14.03</v>
      </c>
      <c r="I79" s="16">
        <v>0</v>
      </c>
    </row>
    <row r="80" spans="1:9" ht="10.95" customHeight="1" x14ac:dyDescent="0.2">
      <c r="A80" s="14">
        <v>45583</v>
      </c>
      <c r="B80" s="15" t="s">
        <v>31</v>
      </c>
      <c r="C80" s="15" t="s">
        <v>91</v>
      </c>
      <c r="D80" s="15" t="s">
        <v>92</v>
      </c>
      <c r="E80" s="16">
        <v>75</v>
      </c>
      <c r="F80" s="16">
        <v>0</v>
      </c>
      <c r="G80" s="16">
        <f t="shared" si="1"/>
        <v>12252.689999999995</v>
      </c>
      <c r="H80" s="16">
        <v>75</v>
      </c>
      <c r="I80" s="16">
        <v>0</v>
      </c>
    </row>
    <row r="81" spans="1:9" ht="10.95" customHeight="1" x14ac:dyDescent="0.2">
      <c r="A81" s="14">
        <v>45586</v>
      </c>
      <c r="B81" s="15" t="s">
        <v>31</v>
      </c>
      <c r="C81" s="15" t="s">
        <v>48</v>
      </c>
      <c r="D81" s="15" t="s">
        <v>93</v>
      </c>
      <c r="E81" s="16">
        <v>1800</v>
      </c>
      <c r="F81" s="16">
        <v>0</v>
      </c>
      <c r="G81" s="16">
        <f t="shared" si="1"/>
        <v>14052.689999999995</v>
      </c>
      <c r="H81" s="16">
        <v>1800</v>
      </c>
      <c r="I81" s="16">
        <v>0</v>
      </c>
    </row>
    <row r="82" spans="1:9" ht="10.95" customHeight="1" x14ac:dyDescent="0.2">
      <c r="A82" s="14">
        <v>45588</v>
      </c>
      <c r="B82" s="15" t="s">
        <v>20</v>
      </c>
      <c r="C82" s="15" t="s">
        <v>34</v>
      </c>
      <c r="D82" s="15" t="s">
        <v>94</v>
      </c>
      <c r="E82" s="16">
        <v>0</v>
      </c>
      <c r="F82" s="16">
        <v>25.2</v>
      </c>
      <c r="G82" s="16">
        <f t="shared" ref="G82:G113" si="2">((G81 + E82) - F82)</f>
        <v>14027.489999999994</v>
      </c>
      <c r="H82" s="16">
        <v>-25.2</v>
      </c>
      <c r="I82" s="16">
        <v>0</v>
      </c>
    </row>
    <row r="83" spans="1:9" ht="10.95" customHeight="1" x14ac:dyDescent="0.2">
      <c r="A83" s="14">
        <v>45602</v>
      </c>
      <c r="B83" s="15" t="s">
        <v>20</v>
      </c>
      <c r="C83" s="15" t="s">
        <v>153</v>
      </c>
      <c r="D83" s="15" t="s">
        <v>95</v>
      </c>
      <c r="E83" s="16">
        <v>0</v>
      </c>
      <c r="F83" s="16">
        <v>463.98</v>
      </c>
      <c r="G83" s="16">
        <f t="shared" si="2"/>
        <v>13563.509999999995</v>
      </c>
      <c r="H83" s="16">
        <v>-463.98</v>
      </c>
      <c r="I83" s="16">
        <v>0</v>
      </c>
    </row>
    <row r="84" spans="1:9" ht="10.95" customHeight="1" x14ac:dyDescent="0.2">
      <c r="A84" s="14">
        <v>45602</v>
      </c>
      <c r="B84" s="15" t="s">
        <v>20</v>
      </c>
      <c r="C84" s="15" t="s">
        <v>40</v>
      </c>
      <c r="D84" s="15" t="s">
        <v>96</v>
      </c>
      <c r="E84" s="16">
        <v>0</v>
      </c>
      <c r="F84" s="16">
        <v>107.04</v>
      </c>
      <c r="G84" s="16">
        <f t="shared" si="2"/>
        <v>13456.469999999994</v>
      </c>
      <c r="H84" s="16">
        <v>-107.04</v>
      </c>
      <c r="I84" s="16">
        <v>0</v>
      </c>
    </row>
    <row r="85" spans="1:9" ht="10.95" customHeight="1" x14ac:dyDescent="0.2">
      <c r="A85" s="14">
        <v>45602</v>
      </c>
      <c r="B85" s="15" t="s">
        <v>20</v>
      </c>
      <c r="C85" s="15" t="s">
        <v>36</v>
      </c>
      <c r="D85" s="15" t="s">
        <v>97</v>
      </c>
      <c r="E85" s="16">
        <v>0</v>
      </c>
      <c r="F85" s="16">
        <v>647.5</v>
      </c>
      <c r="G85" s="16">
        <f t="shared" si="2"/>
        <v>12808.969999999994</v>
      </c>
      <c r="H85" s="16">
        <v>-647.5</v>
      </c>
      <c r="I85" s="16">
        <v>0</v>
      </c>
    </row>
    <row r="86" spans="1:9" ht="10.95" customHeight="1" x14ac:dyDescent="0.2">
      <c r="A86" s="14">
        <v>45602</v>
      </c>
      <c r="B86" s="15" t="s">
        <v>20</v>
      </c>
      <c r="C86" s="15" t="s">
        <v>28</v>
      </c>
      <c r="D86" s="15" t="s">
        <v>98</v>
      </c>
      <c r="E86" s="16">
        <v>0</v>
      </c>
      <c r="F86" s="16">
        <v>14.03</v>
      </c>
      <c r="G86" s="16">
        <f t="shared" si="2"/>
        <v>12794.939999999993</v>
      </c>
      <c r="H86" s="16">
        <v>-14.03</v>
      </c>
      <c r="I86" s="16">
        <v>0</v>
      </c>
    </row>
    <row r="87" spans="1:9" ht="10.95" customHeight="1" x14ac:dyDescent="0.2">
      <c r="A87" s="14">
        <v>45602</v>
      </c>
      <c r="B87" s="15" t="s">
        <v>20</v>
      </c>
      <c r="C87" s="15" t="s">
        <v>23</v>
      </c>
      <c r="D87" s="15" t="s">
        <v>99</v>
      </c>
      <c r="E87" s="16">
        <v>0</v>
      </c>
      <c r="F87" s="16">
        <v>312</v>
      </c>
      <c r="G87" s="16">
        <f t="shared" si="2"/>
        <v>12482.939999999993</v>
      </c>
      <c r="H87" s="16">
        <v>-312</v>
      </c>
      <c r="I87" s="16">
        <v>0</v>
      </c>
    </row>
    <row r="88" spans="1:9" ht="10.95" customHeight="1" x14ac:dyDescent="0.2">
      <c r="A88" s="14">
        <v>45602</v>
      </c>
      <c r="B88" s="15" t="s">
        <v>20</v>
      </c>
      <c r="C88" s="15" t="s">
        <v>151</v>
      </c>
      <c r="D88" s="15" t="s">
        <v>100</v>
      </c>
      <c r="E88" s="16">
        <v>0</v>
      </c>
      <c r="F88" s="16">
        <v>320</v>
      </c>
      <c r="G88" s="16">
        <f t="shared" si="2"/>
        <v>12162.939999999993</v>
      </c>
      <c r="H88" s="16">
        <v>-320</v>
      </c>
      <c r="I88" s="16">
        <v>0</v>
      </c>
    </row>
    <row r="89" spans="1:9" ht="10.95" customHeight="1" x14ac:dyDescent="0.2">
      <c r="A89" s="14">
        <v>45602</v>
      </c>
      <c r="B89" s="15" t="s">
        <v>20</v>
      </c>
      <c r="C89" s="15" t="s">
        <v>28</v>
      </c>
      <c r="D89" s="15" t="s">
        <v>101</v>
      </c>
      <c r="E89" s="16">
        <v>0</v>
      </c>
      <c r="F89" s="16">
        <v>14.03</v>
      </c>
      <c r="G89" s="16">
        <f t="shared" si="2"/>
        <v>12148.909999999993</v>
      </c>
      <c r="H89" s="16">
        <v>-14.03</v>
      </c>
      <c r="I89" s="16">
        <v>0</v>
      </c>
    </row>
    <row r="90" spans="1:9" ht="10.95" customHeight="1" x14ac:dyDescent="0.2">
      <c r="A90" s="14">
        <v>45611</v>
      </c>
      <c r="B90" s="15" t="s">
        <v>31</v>
      </c>
      <c r="C90" s="15" t="s">
        <v>102</v>
      </c>
      <c r="D90" s="15" t="s">
        <v>103</v>
      </c>
      <c r="E90" s="16">
        <v>900</v>
      </c>
      <c r="F90" s="16">
        <v>0</v>
      </c>
      <c r="G90" s="16">
        <f t="shared" si="2"/>
        <v>13048.909999999993</v>
      </c>
      <c r="H90" s="16">
        <v>900</v>
      </c>
      <c r="I90" s="16">
        <v>0</v>
      </c>
    </row>
    <row r="91" spans="1:9" ht="10.95" customHeight="1" x14ac:dyDescent="0.2">
      <c r="A91" s="14">
        <v>45611</v>
      </c>
      <c r="B91" s="15" t="s">
        <v>31</v>
      </c>
      <c r="C91" s="15" t="s">
        <v>152</v>
      </c>
      <c r="D91" s="15" t="s">
        <v>104</v>
      </c>
      <c r="E91" s="16">
        <v>250</v>
      </c>
      <c r="F91" s="16">
        <v>0</v>
      </c>
      <c r="G91" s="16">
        <f t="shared" si="2"/>
        <v>13298.909999999993</v>
      </c>
      <c r="H91" s="16">
        <v>250</v>
      </c>
      <c r="I91" s="16">
        <v>0</v>
      </c>
    </row>
    <row r="92" spans="1:9" ht="10.95" customHeight="1" x14ac:dyDescent="0.2">
      <c r="A92" s="14">
        <v>45618</v>
      </c>
      <c r="B92" s="15" t="s">
        <v>20</v>
      </c>
      <c r="C92" s="15" t="s">
        <v>34</v>
      </c>
      <c r="D92" s="15" t="s">
        <v>105</v>
      </c>
      <c r="E92" s="16">
        <v>0</v>
      </c>
      <c r="F92" s="16">
        <v>25.2</v>
      </c>
      <c r="G92" s="16">
        <f t="shared" si="2"/>
        <v>13273.709999999992</v>
      </c>
      <c r="H92" s="16">
        <v>-25.2</v>
      </c>
      <c r="I92" s="16">
        <v>0</v>
      </c>
    </row>
    <row r="93" spans="1:9" ht="10.95" customHeight="1" x14ac:dyDescent="0.2">
      <c r="A93" s="14">
        <v>45624</v>
      </c>
      <c r="B93" s="15" t="s">
        <v>20</v>
      </c>
      <c r="C93" s="15" t="s">
        <v>106</v>
      </c>
      <c r="D93" s="15" t="s">
        <v>107</v>
      </c>
      <c r="E93" s="16">
        <v>0</v>
      </c>
      <c r="F93" s="16">
        <v>5</v>
      </c>
      <c r="G93" s="16">
        <f t="shared" si="2"/>
        <v>13268.709999999992</v>
      </c>
      <c r="H93" s="16">
        <v>-5</v>
      </c>
      <c r="I93" s="16">
        <v>0</v>
      </c>
    </row>
    <row r="94" spans="1:9" ht="10.95" customHeight="1" x14ac:dyDescent="0.2">
      <c r="A94" s="14">
        <v>45629</v>
      </c>
      <c r="B94" s="15" t="s">
        <v>20</v>
      </c>
      <c r="C94" s="15" t="s">
        <v>151</v>
      </c>
      <c r="D94" s="15" t="s">
        <v>108</v>
      </c>
      <c r="E94" s="16">
        <v>0</v>
      </c>
      <c r="F94" s="16">
        <v>160</v>
      </c>
      <c r="G94" s="16">
        <f t="shared" si="2"/>
        <v>13108.709999999992</v>
      </c>
      <c r="H94" s="16">
        <v>-160</v>
      </c>
      <c r="I94" s="16">
        <v>0</v>
      </c>
    </row>
    <row r="95" spans="1:9" ht="10.95" customHeight="1" x14ac:dyDescent="0.2">
      <c r="A95" s="14">
        <v>45629</v>
      </c>
      <c r="B95" s="15" t="s">
        <v>20</v>
      </c>
      <c r="C95" s="15" t="s">
        <v>36</v>
      </c>
      <c r="D95" s="15" t="s">
        <v>109</v>
      </c>
      <c r="E95" s="16">
        <v>0</v>
      </c>
      <c r="F95" s="16">
        <v>647.5</v>
      </c>
      <c r="G95" s="16">
        <f t="shared" si="2"/>
        <v>12461.209999999992</v>
      </c>
      <c r="H95" s="16">
        <v>-647.5</v>
      </c>
      <c r="I95" s="16">
        <v>0</v>
      </c>
    </row>
    <row r="96" spans="1:9" ht="10.95" customHeight="1" x14ac:dyDescent="0.2">
      <c r="A96" s="14">
        <v>45629</v>
      </c>
      <c r="B96" s="15" t="s">
        <v>20</v>
      </c>
      <c r="C96" s="15" t="s">
        <v>40</v>
      </c>
      <c r="D96" s="15" t="s">
        <v>110</v>
      </c>
      <c r="E96" s="16">
        <v>0</v>
      </c>
      <c r="F96" s="16">
        <v>133.80000000000001</v>
      </c>
      <c r="G96" s="16">
        <f t="shared" si="2"/>
        <v>12327.409999999993</v>
      </c>
      <c r="H96" s="16">
        <v>-133.80000000000001</v>
      </c>
      <c r="I96" s="16">
        <v>0</v>
      </c>
    </row>
    <row r="97" spans="1:9" ht="10.95" customHeight="1" x14ac:dyDescent="0.2">
      <c r="A97" s="14">
        <v>45629</v>
      </c>
      <c r="B97" s="15" t="s">
        <v>20</v>
      </c>
      <c r="C97" s="15" t="s">
        <v>28</v>
      </c>
      <c r="D97" s="15" t="s">
        <v>111</v>
      </c>
      <c r="E97" s="16">
        <v>0</v>
      </c>
      <c r="F97" s="16">
        <v>14.03</v>
      </c>
      <c r="G97" s="16">
        <f t="shared" si="2"/>
        <v>12313.379999999992</v>
      </c>
      <c r="H97" s="16">
        <v>-14.03</v>
      </c>
      <c r="I97" s="16">
        <v>0</v>
      </c>
    </row>
    <row r="98" spans="1:9" ht="10.95" customHeight="1" x14ac:dyDescent="0.2">
      <c r="A98" s="14">
        <v>45629</v>
      </c>
      <c r="B98" s="15" t="s">
        <v>20</v>
      </c>
      <c r="C98" s="15" t="s">
        <v>23</v>
      </c>
      <c r="D98" s="15" t="s">
        <v>112</v>
      </c>
      <c r="E98" s="16">
        <v>0</v>
      </c>
      <c r="F98" s="16">
        <v>192</v>
      </c>
      <c r="G98" s="16">
        <f t="shared" si="2"/>
        <v>12121.379999999992</v>
      </c>
      <c r="H98" s="16">
        <v>-192</v>
      </c>
      <c r="I98" s="16">
        <v>0</v>
      </c>
    </row>
    <row r="99" spans="1:9" ht="10.95" customHeight="1" x14ac:dyDescent="0.2">
      <c r="A99" s="14">
        <v>45630</v>
      </c>
      <c r="B99" s="15" t="s">
        <v>20</v>
      </c>
      <c r="C99" s="15" t="s">
        <v>153</v>
      </c>
      <c r="D99" s="15" t="s">
        <v>113</v>
      </c>
      <c r="E99" s="16">
        <v>0</v>
      </c>
      <c r="F99" s="16">
        <v>4.75</v>
      </c>
      <c r="G99" s="16">
        <f t="shared" si="2"/>
        <v>12116.629999999992</v>
      </c>
      <c r="H99" s="16">
        <v>-4.75</v>
      </c>
      <c r="I99" s="16">
        <v>0</v>
      </c>
    </row>
    <row r="100" spans="1:9" ht="10.95" customHeight="1" x14ac:dyDescent="0.2">
      <c r="A100" s="14">
        <v>45630</v>
      </c>
      <c r="B100" s="15" t="s">
        <v>20</v>
      </c>
      <c r="C100" s="15" t="s">
        <v>155</v>
      </c>
      <c r="D100" s="15" t="s">
        <v>114</v>
      </c>
      <c r="E100" s="16">
        <v>0</v>
      </c>
      <c r="F100" s="16">
        <v>33.15</v>
      </c>
      <c r="G100" s="16">
        <f t="shared" si="2"/>
        <v>12083.479999999992</v>
      </c>
      <c r="H100" s="16">
        <v>-33.15</v>
      </c>
      <c r="I100" s="16">
        <v>0</v>
      </c>
    </row>
    <row r="101" spans="1:9" ht="10.95" customHeight="1" x14ac:dyDescent="0.2">
      <c r="A101" s="14">
        <v>45632</v>
      </c>
      <c r="B101" s="15" t="s">
        <v>20</v>
      </c>
      <c r="C101" s="15" t="s">
        <v>153</v>
      </c>
      <c r="D101" s="15" t="s">
        <v>115</v>
      </c>
      <c r="E101" s="16">
        <v>0</v>
      </c>
      <c r="F101" s="16">
        <v>537.24</v>
      </c>
      <c r="G101" s="16">
        <f t="shared" si="2"/>
        <v>11546.239999999993</v>
      </c>
      <c r="H101" s="16">
        <v>-537.24</v>
      </c>
      <c r="I101" s="16">
        <v>0</v>
      </c>
    </row>
    <row r="102" spans="1:9" ht="10.95" customHeight="1" x14ac:dyDescent="0.2">
      <c r="A102" s="14">
        <v>45650</v>
      </c>
      <c r="B102" s="15" t="s">
        <v>20</v>
      </c>
      <c r="C102" s="15" t="s">
        <v>34</v>
      </c>
      <c r="D102" s="15" t="s">
        <v>116</v>
      </c>
      <c r="E102" s="16">
        <v>0</v>
      </c>
      <c r="F102" s="16">
        <v>25.2</v>
      </c>
      <c r="G102" s="16">
        <f t="shared" si="2"/>
        <v>11521.039999999992</v>
      </c>
      <c r="H102" s="16">
        <v>-25.2</v>
      </c>
      <c r="I102" s="16">
        <v>0</v>
      </c>
    </row>
    <row r="103" spans="1:9" ht="10.95" customHeight="1" x14ac:dyDescent="0.2">
      <c r="A103" s="14">
        <v>45656</v>
      </c>
      <c r="B103" s="15" t="s">
        <v>20</v>
      </c>
      <c r="C103" s="15" t="s">
        <v>106</v>
      </c>
      <c r="D103" s="15" t="s">
        <v>117</v>
      </c>
      <c r="E103" s="16">
        <v>0</v>
      </c>
      <c r="F103" s="16">
        <v>5</v>
      </c>
      <c r="G103" s="16">
        <f t="shared" si="2"/>
        <v>11516.039999999992</v>
      </c>
      <c r="H103" s="16">
        <v>-5</v>
      </c>
      <c r="I103" s="16">
        <v>0</v>
      </c>
    </row>
    <row r="104" spans="1:9" ht="10.95" customHeight="1" x14ac:dyDescent="0.2">
      <c r="A104" s="14">
        <v>45656</v>
      </c>
      <c r="B104" s="15" t="s">
        <v>31</v>
      </c>
      <c r="C104" s="15" t="s">
        <v>102</v>
      </c>
      <c r="D104" s="15" t="s">
        <v>118</v>
      </c>
      <c r="E104" s="16">
        <v>115</v>
      </c>
      <c r="F104" s="16">
        <v>0</v>
      </c>
      <c r="G104" s="16">
        <f t="shared" si="2"/>
        <v>11631.039999999992</v>
      </c>
      <c r="H104" s="16">
        <v>115</v>
      </c>
      <c r="I104" s="16">
        <v>0</v>
      </c>
    </row>
    <row r="105" spans="1:9" ht="10.95" customHeight="1" x14ac:dyDescent="0.2">
      <c r="A105" s="14">
        <v>45664</v>
      </c>
      <c r="B105" s="15" t="s">
        <v>31</v>
      </c>
      <c r="C105" s="15" t="s">
        <v>119</v>
      </c>
      <c r="D105" s="15" t="s">
        <v>120</v>
      </c>
      <c r="E105" s="16">
        <v>1680</v>
      </c>
      <c r="F105" s="16">
        <v>0</v>
      </c>
      <c r="G105" s="16">
        <f t="shared" si="2"/>
        <v>13311.039999999992</v>
      </c>
      <c r="H105" s="16">
        <v>1680</v>
      </c>
      <c r="I105" s="16">
        <v>0</v>
      </c>
    </row>
    <row r="106" spans="1:9" ht="10.95" customHeight="1" x14ac:dyDescent="0.2">
      <c r="A106" s="14">
        <v>45664</v>
      </c>
      <c r="B106" s="15" t="s">
        <v>31</v>
      </c>
      <c r="C106" s="15" t="s">
        <v>119</v>
      </c>
      <c r="D106" s="15" t="s">
        <v>121</v>
      </c>
      <c r="E106" s="16">
        <v>2720</v>
      </c>
      <c r="F106" s="16">
        <v>0</v>
      </c>
      <c r="G106" s="16">
        <f t="shared" si="2"/>
        <v>16031.039999999992</v>
      </c>
      <c r="H106" s="16">
        <v>2720</v>
      </c>
      <c r="I106" s="16">
        <v>0</v>
      </c>
    </row>
    <row r="107" spans="1:9" ht="10.95" customHeight="1" x14ac:dyDescent="0.2">
      <c r="A107" s="14">
        <v>45665</v>
      </c>
      <c r="B107" s="15" t="s">
        <v>20</v>
      </c>
      <c r="C107" s="15" t="s">
        <v>40</v>
      </c>
      <c r="D107" s="15" t="s">
        <v>122</v>
      </c>
      <c r="E107" s="16">
        <v>0</v>
      </c>
      <c r="F107" s="16">
        <v>107.04</v>
      </c>
      <c r="G107" s="16">
        <f t="shared" si="2"/>
        <v>15923.999999999991</v>
      </c>
      <c r="H107" s="16">
        <v>-107.04</v>
      </c>
      <c r="I107" s="16">
        <v>0</v>
      </c>
    </row>
    <row r="108" spans="1:9" ht="10.95" customHeight="1" x14ac:dyDescent="0.2">
      <c r="A108" s="14">
        <v>45665</v>
      </c>
      <c r="B108" s="15" t="s">
        <v>20</v>
      </c>
      <c r="C108" s="15" t="s">
        <v>36</v>
      </c>
      <c r="D108" s="15" t="s">
        <v>123</v>
      </c>
      <c r="E108" s="16">
        <v>0</v>
      </c>
      <c r="F108" s="16">
        <v>647.5</v>
      </c>
      <c r="G108" s="16">
        <f t="shared" si="2"/>
        <v>15276.499999999991</v>
      </c>
      <c r="H108" s="16">
        <v>-647.5</v>
      </c>
      <c r="I108" s="16">
        <v>0</v>
      </c>
    </row>
    <row r="109" spans="1:9" ht="10.95" customHeight="1" x14ac:dyDescent="0.2">
      <c r="A109" s="14">
        <v>45665</v>
      </c>
      <c r="B109" s="15" t="s">
        <v>20</v>
      </c>
      <c r="C109" s="15" t="s">
        <v>153</v>
      </c>
      <c r="D109" s="15" t="s">
        <v>124</v>
      </c>
      <c r="E109" s="16">
        <v>0</v>
      </c>
      <c r="F109" s="16">
        <v>543.36</v>
      </c>
      <c r="G109" s="16">
        <f t="shared" si="2"/>
        <v>14733.13999999999</v>
      </c>
      <c r="H109" s="16">
        <v>-543.36</v>
      </c>
      <c r="I109" s="16">
        <v>0</v>
      </c>
    </row>
    <row r="110" spans="1:9" ht="10.95" customHeight="1" x14ac:dyDescent="0.2">
      <c r="A110" s="14">
        <v>45665</v>
      </c>
      <c r="B110" s="15" t="s">
        <v>20</v>
      </c>
      <c r="C110" s="15" t="s">
        <v>151</v>
      </c>
      <c r="D110" s="15" t="s">
        <v>125</v>
      </c>
      <c r="E110" s="16">
        <v>0</v>
      </c>
      <c r="F110" s="16">
        <v>100</v>
      </c>
      <c r="G110" s="16">
        <f t="shared" si="2"/>
        <v>14633.13999999999</v>
      </c>
      <c r="H110" s="16">
        <v>-100</v>
      </c>
      <c r="I110" s="16">
        <v>0</v>
      </c>
    </row>
    <row r="111" spans="1:9" ht="10.95" customHeight="1" x14ac:dyDescent="0.2">
      <c r="A111" s="14">
        <v>45665</v>
      </c>
      <c r="B111" s="15" t="s">
        <v>14</v>
      </c>
      <c r="C111" s="15" t="s">
        <v>23</v>
      </c>
      <c r="D111" s="15" t="s">
        <v>126</v>
      </c>
      <c r="E111" s="16">
        <v>416.25</v>
      </c>
      <c r="F111" s="16">
        <v>0</v>
      </c>
      <c r="G111" s="16">
        <f t="shared" si="2"/>
        <v>15049.38999999999</v>
      </c>
      <c r="H111" s="16">
        <v>416.25</v>
      </c>
      <c r="I111" s="16">
        <v>0</v>
      </c>
    </row>
    <row r="112" spans="1:9" ht="10.95" customHeight="1" x14ac:dyDescent="0.2">
      <c r="A112" s="14">
        <v>45679</v>
      </c>
      <c r="B112" s="15" t="s">
        <v>20</v>
      </c>
      <c r="C112" s="15" t="s">
        <v>34</v>
      </c>
      <c r="D112" s="15" t="s">
        <v>127</v>
      </c>
      <c r="E112" s="16">
        <v>0</v>
      </c>
      <c r="F112" s="16">
        <v>25.2</v>
      </c>
      <c r="G112" s="16">
        <f t="shared" si="2"/>
        <v>15024.18999999999</v>
      </c>
      <c r="H112" s="16">
        <v>-25.2</v>
      </c>
      <c r="I112" s="16">
        <v>0</v>
      </c>
    </row>
    <row r="113" spans="1:9" ht="10.95" customHeight="1" x14ac:dyDescent="0.2">
      <c r="A113" s="14">
        <v>45685</v>
      </c>
      <c r="B113" s="15" t="s">
        <v>20</v>
      </c>
      <c r="C113" s="15" t="s">
        <v>106</v>
      </c>
      <c r="D113" s="15" t="s">
        <v>128</v>
      </c>
      <c r="E113" s="16">
        <v>0</v>
      </c>
      <c r="F113" s="16">
        <v>5</v>
      </c>
      <c r="G113" s="16">
        <f t="shared" si="2"/>
        <v>15019.18999999999</v>
      </c>
      <c r="H113" s="16">
        <v>-5</v>
      </c>
      <c r="I113" s="16">
        <v>0</v>
      </c>
    </row>
    <row r="114" spans="1:9" ht="10.95" customHeight="1" x14ac:dyDescent="0.2">
      <c r="A114" s="14">
        <v>45688</v>
      </c>
      <c r="B114" s="15" t="s">
        <v>14</v>
      </c>
      <c r="C114" s="15" t="s">
        <v>129</v>
      </c>
      <c r="D114" s="15" t="s">
        <v>130</v>
      </c>
      <c r="E114" s="16">
        <v>5725.04</v>
      </c>
      <c r="F114" s="16">
        <v>0</v>
      </c>
      <c r="G114" s="16">
        <f t="shared" ref="G114:G145" si="3">((G113 + E114) - F114)</f>
        <v>20744.229999999989</v>
      </c>
      <c r="H114" s="16">
        <v>5725.04</v>
      </c>
      <c r="I114" s="16">
        <v>0</v>
      </c>
    </row>
    <row r="115" spans="1:9" ht="10.95" customHeight="1" x14ac:dyDescent="0.2">
      <c r="A115" s="14">
        <v>45693</v>
      </c>
      <c r="B115" s="15" t="s">
        <v>20</v>
      </c>
      <c r="C115" s="15" t="s">
        <v>40</v>
      </c>
      <c r="D115" s="15" t="s">
        <v>131</v>
      </c>
      <c r="E115" s="16">
        <v>0</v>
      </c>
      <c r="F115" s="16">
        <v>133.80000000000001</v>
      </c>
      <c r="G115" s="16">
        <f t="shared" si="3"/>
        <v>20610.429999999989</v>
      </c>
      <c r="H115" s="16">
        <v>-133.80000000000001</v>
      </c>
      <c r="I115" s="16">
        <v>0</v>
      </c>
    </row>
    <row r="116" spans="1:9" ht="10.95" customHeight="1" x14ac:dyDescent="0.2">
      <c r="A116" s="14">
        <v>45693</v>
      </c>
      <c r="B116" s="15" t="s">
        <v>20</v>
      </c>
      <c r="C116" s="15" t="s">
        <v>23</v>
      </c>
      <c r="D116" s="15" t="s">
        <v>132</v>
      </c>
      <c r="E116" s="16">
        <v>0</v>
      </c>
      <c r="F116" s="16">
        <v>456</v>
      </c>
      <c r="G116" s="16">
        <f t="shared" si="3"/>
        <v>20154.429999999989</v>
      </c>
      <c r="H116" s="16">
        <v>-456</v>
      </c>
      <c r="I116" s="16">
        <v>0</v>
      </c>
    </row>
    <row r="117" spans="1:9" ht="10.95" customHeight="1" x14ac:dyDescent="0.2">
      <c r="A117" s="14">
        <v>45693</v>
      </c>
      <c r="B117" s="15" t="s">
        <v>20</v>
      </c>
      <c r="C117" s="15" t="s">
        <v>28</v>
      </c>
      <c r="D117" s="15" t="s">
        <v>133</v>
      </c>
      <c r="E117" s="16">
        <v>0</v>
      </c>
      <c r="F117" s="16">
        <v>14.03</v>
      </c>
      <c r="G117" s="16">
        <f t="shared" si="3"/>
        <v>20140.399999999991</v>
      </c>
      <c r="H117" s="16">
        <v>-14.03</v>
      </c>
      <c r="I117" s="16">
        <v>0</v>
      </c>
    </row>
    <row r="118" spans="1:9" ht="10.95" customHeight="1" x14ac:dyDescent="0.2">
      <c r="A118" s="14">
        <v>45693</v>
      </c>
      <c r="B118" s="15" t="s">
        <v>20</v>
      </c>
      <c r="C118" s="15" t="s">
        <v>28</v>
      </c>
      <c r="D118" s="15" t="s">
        <v>134</v>
      </c>
      <c r="E118" s="16">
        <v>0</v>
      </c>
      <c r="F118" s="16">
        <v>14.03</v>
      </c>
      <c r="G118" s="16">
        <f t="shared" si="3"/>
        <v>20126.369999999992</v>
      </c>
      <c r="H118" s="16">
        <v>-14.03</v>
      </c>
      <c r="I118" s="16">
        <v>0</v>
      </c>
    </row>
    <row r="119" spans="1:9" ht="10.95" customHeight="1" x14ac:dyDescent="0.2">
      <c r="A119" s="14">
        <v>45693</v>
      </c>
      <c r="B119" s="15" t="s">
        <v>20</v>
      </c>
      <c r="C119" s="15" t="s">
        <v>154</v>
      </c>
      <c r="D119" s="15" t="s">
        <v>135</v>
      </c>
      <c r="E119" s="16">
        <v>0</v>
      </c>
      <c r="F119" s="16">
        <v>59.99</v>
      </c>
      <c r="G119" s="16">
        <f t="shared" si="3"/>
        <v>20066.37999999999</v>
      </c>
      <c r="H119" s="16">
        <v>-59.99</v>
      </c>
      <c r="I119" s="16">
        <v>0</v>
      </c>
    </row>
    <row r="120" spans="1:9" ht="10.95" customHeight="1" x14ac:dyDescent="0.2">
      <c r="A120" s="14">
        <v>45693</v>
      </c>
      <c r="B120" s="15" t="s">
        <v>20</v>
      </c>
      <c r="C120" s="15" t="s">
        <v>36</v>
      </c>
      <c r="D120" s="15" t="s">
        <v>136</v>
      </c>
      <c r="E120" s="16">
        <v>0</v>
      </c>
      <c r="F120" s="16">
        <v>647.5</v>
      </c>
      <c r="G120" s="16">
        <f t="shared" si="3"/>
        <v>19418.87999999999</v>
      </c>
      <c r="H120" s="16">
        <v>-647.5</v>
      </c>
      <c r="I120" s="16">
        <v>0</v>
      </c>
    </row>
    <row r="121" spans="1:9" ht="10.95" customHeight="1" x14ac:dyDescent="0.2">
      <c r="A121" s="14">
        <v>45694</v>
      </c>
      <c r="B121" s="15" t="s">
        <v>20</v>
      </c>
      <c r="C121" s="15" t="s">
        <v>153</v>
      </c>
      <c r="D121" s="15" t="s">
        <v>137</v>
      </c>
      <c r="E121" s="16">
        <v>0</v>
      </c>
      <c r="F121" s="16">
        <v>525.03</v>
      </c>
      <c r="G121" s="16">
        <f t="shared" si="3"/>
        <v>18893.849999999991</v>
      </c>
      <c r="H121" s="16">
        <v>-525.03</v>
      </c>
      <c r="I121" s="16">
        <v>0</v>
      </c>
    </row>
    <row r="122" spans="1:9" ht="10.95" customHeight="1" x14ac:dyDescent="0.2">
      <c r="A122" s="14">
        <v>45712</v>
      </c>
      <c r="B122" s="15" t="s">
        <v>20</v>
      </c>
      <c r="C122" s="15" t="s">
        <v>34</v>
      </c>
      <c r="D122" s="15" t="s">
        <v>138</v>
      </c>
      <c r="E122" s="16">
        <v>0</v>
      </c>
      <c r="F122" s="16">
        <v>25.2</v>
      </c>
      <c r="G122" s="16">
        <f t="shared" si="3"/>
        <v>18868.649999999991</v>
      </c>
      <c r="H122" s="16">
        <v>-25.2</v>
      </c>
      <c r="I122" s="16">
        <v>0</v>
      </c>
    </row>
    <row r="123" spans="1:9" ht="10.95" customHeight="1" x14ac:dyDescent="0.2">
      <c r="A123" s="14">
        <v>45714</v>
      </c>
      <c r="B123" s="15" t="s">
        <v>31</v>
      </c>
      <c r="C123" s="15" t="s">
        <v>139</v>
      </c>
      <c r="D123" s="15" t="s">
        <v>140</v>
      </c>
      <c r="E123" s="16">
        <v>500</v>
      </c>
      <c r="F123" s="16">
        <v>0</v>
      </c>
      <c r="G123" s="16">
        <f t="shared" si="3"/>
        <v>19368.649999999991</v>
      </c>
      <c r="H123" s="16">
        <v>500</v>
      </c>
      <c r="I123" s="16">
        <v>0</v>
      </c>
    </row>
    <row r="124" spans="1:9" ht="10.95" customHeight="1" x14ac:dyDescent="0.2">
      <c r="A124" s="14">
        <v>45716</v>
      </c>
      <c r="B124" s="15" t="s">
        <v>20</v>
      </c>
      <c r="C124" s="15" t="s">
        <v>106</v>
      </c>
      <c r="D124" s="15" t="s">
        <v>141</v>
      </c>
      <c r="E124" s="16">
        <v>0</v>
      </c>
      <c r="F124" s="16">
        <v>5</v>
      </c>
      <c r="G124" s="16">
        <f t="shared" si="3"/>
        <v>19363.649999999991</v>
      </c>
      <c r="H124" s="16">
        <v>-5</v>
      </c>
      <c r="I124" s="16">
        <v>0</v>
      </c>
    </row>
    <row r="125" spans="1:9" ht="10.95" customHeight="1" x14ac:dyDescent="0.2">
      <c r="A125" s="14">
        <v>45720</v>
      </c>
      <c r="B125" s="15" t="s">
        <v>20</v>
      </c>
      <c r="C125" s="15" t="s">
        <v>40</v>
      </c>
      <c r="D125" s="15" t="s">
        <v>142</v>
      </c>
      <c r="E125" s="16">
        <v>0</v>
      </c>
      <c r="F125" s="16">
        <v>107.04</v>
      </c>
      <c r="G125" s="16">
        <f t="shared" si="3"/>
        <v>19256.60999999999</v>
      </c>
      <c r="H125" s="16">
        <v>-107.04</v>
      </c>
      <c r="I125" s="16">
        <v>0</v>
      </c>
    </row>
    <row r="126" spans="1:9" ht="10.95" customHeight="1" x14ac:dyDescent="0.2">
      <c r="A126" s="14">
        <v>45720</v>
      </c>
      <c r="B126" s="15" t="s">
        <v>20</v>
      </c>
      <c r="C126" s="15" t="s">
        <v>36</v>
      </c>
      <c r="D126" s="15" t="s">
        <v>143</v>
      </c>
      <c r="E126" s="16">
        <v>0</v>
      </c>
      <c r="F126" s="16">
        <v>647.5</v>
      </c>
      <c r="G126" s="16">
        <f t="shared" si="3"/>
        <v>18609.10999999999</v>
      </c>
      <c r="H126" s="16">
        <v>-647.5</v>
      </c>
      <c r="I126" s="16">
        <v>0</v>
      </c>
    </row>
    <row r="127" spans="1:9" ht="10.95" customHeight="1" x14ac:dyDescent="0.2">
      <c r="A127" s="14">
        <v>45721</v>
      </c>
      <c r="B127" s="15" t="s">
        <v>20</v>
      </c>
      <c r="C127" s="15" t="s">
        <v>153</v>
      </c>
      <c r="D127" s="15" t="s">
        <v>144</v>
      </c>
      <c r="E127" s="16">
        <v>0</v>
      </c>
      <c r="F127" s="16">
        <v>488.4</v>
      </c>
      <c r="G127" s="16">
        <f t="shared" si="3"/>
        <v>18120.709999999988</v>
      </c>
      <c r="H127" s="16">
        <v>-488.4</v>
      </c>
      <c r="I127" s="16">
        <v>0</v>
      </c>
    </row>
    <row r="128" spans="1:9" ht="10.95" customHeight="1" x14ac:dyDescent="0.2">
      <c r="A128" s="14">
        <v>45727</v>
      </c>
      <c r="B128" s="15" t="s">
        <v>31</v>
      </c>
      <c r="C128" s="15" t="s">
        <v>145</v>
      </c>
      <c r="D128" s="15" t="s">
        <v>146</v>
      </c>
      <c r="E128" s="16">
        <v>65</v>
      </c>
      <c r="F128" s="16">
        <v>0</v>
      </c>
      <c r="G128" s="16">
        <f t="shared" si="3"/>
        <v>18185.709999999988</v>
      </c>
      <c r="H128" s="16">
        <v>65</v>
      </c>
      <c r="I128" s="16">
        <v>0</v>
      </c>
    </row>
    <row r="129" spans="1:9" ht="10.95" customHeight="1" x14ac:dyDescent="0.2">
      <c r="A129" s="14">
        <v>45733</v>
      </c>
      <c r="B129" s="15" t="s">
        <v>14</v>
      </c>
      <c r="C129" s="15" t="s">
        <v>23</v>
      </c>
      <c r="D129" s="15" t="s">
        <v>147</v>
      </c>
      <c r="E129" s="16">
        <v>225</v>
      </c>
      <c r="F129" s="16">
        <v>0</v>
      </c>
      <c r="G129" s="16">
        <f t="shared" si="3"/>
        <v>18410.709999999988</v>
      </c>
      <c r="H129" s="16">
        <v>225</v>
      </c>
      <c r="I129" s="16">
        <v>0</v>
      </c>
    </row>
    <row r="130" spans="1:9" ht="10.95" customHeight="1" x14ac:dyDescent="0.2">
      <c r="A130" s="14">
        <v>45740</v>
      </c>
      <c r="B130" s="15" t="s">
        <v>20</v>
      </c>
      <c r="C130" s="15" t="s">
        <v>34</v>
      </c>
      <c r="D130" s="15"/>
      <c r="E130" s="16">
        <v>0</v>
      </c>
      <c r="F130" s="16">
        <v>25.2</v>
      </c>
      <c r="G130" s="16">
        <f t="shared" si="3"/>
        <v>18385.509999999987</v>
      </c>
      <c r="H130" s="16">
        <v>-25.2</v>
      </c>
      <c r="I130" s="16">
        <v>0</v>
      </c>
    </row>
    <row r="131" spans="1:9" ht="10.95" customHeight="1" x14ac:dyDescent="0.2">
      <c r="A131" s="14">
        <v>45744</v>
      </c>
      <c r="B131" s="15" t="s">
        <v>20</v>
      </c>
      <c r="C131" s="15" t="s">
        <v>106</v>
      </c>
      <c r="D131" s="15" t="s">
        <v>148</v>
      </c>
      <c r="E131" s="16">
        <v>0</v>
      </c>
      <c r="F131" s="16">
        <v>10.31</v>
      </c>
      <c r="G131" s="16">
        <f t="shared" si="3"/>
        <v>18375.199999999986</v>
      </c>
      <c r="H131" s="16">
        <v>-10.31</v>
      </c>
      <c r="I131" s="16">
        <v>0</v>
      </c>
    </row>
    <row r="132" spans="1:9" ht="10.95" customHeight="1" x14ac:dyDescent="0.2">
      <c r="A132" s="17" t="s">
        <v>149</v>
      </c>
      <c r="B132" s="17"/>
      <c r="C132" s="17"/>
      <c r="D132" s="17"/>
      <c r="E132" s="18">
        <f>SUM(E18:E131)</f>
        <v>33422.54</v>
      </c>
      <c r="F132" s="18">
        <f>SUM(F18:F131)</f>
        <v>21622.450000000015</v>
      </c>
      <c r="G132" s="18">
        <f>G131</f>
        <v>18375.199999999986</v>
      </c>
      <c r="H132" s="18">
        <f>SUM(H18:H131)</f>
        <v>11800.089999999997</v>
      </c>
      <c r="I132" s="18">
        <f>SUM(I18:I131)</f>
        <v>0</v>
      </c>
    </row>
    <row r="133" spans="1:9" ht="10.95" customHeight="1" x14ac:dyDescent="0.2">
      <c r="A133" s="9" t="s">
        <v>18</v>
      </c>
      <c r="B133" s="9"/>
      <c r="C133" s="9"/>
      <c r="D133" s="9"/>
      <c r="E133" s="10">
        <v>18375.2</v>
      </c>
      <c r="F133" s="10">
        <v>0</v>
      </c>
      <c r="G133" s="10">
        <f>G131</f>
        <v>18375.199999999986</v>
      </c>
      <c r="H133" s="10">
        <v>0</v>
      </c>
      <c r="I133" s="10">
        <v>0</v>
      </c>
    </row>
    <row r="134" spans="1:9" ht="13.35" customHeight="1" x14ac:dyDescent="0.2"/>
    <row r="135" spans="1:9" ht="10.95" customHeight="1" x14ac:dyDescent="0.2">
      <c r="A135" s="19" t="s">
        <v>150</v>
      </c>
      <c r="B135" s="19"/>
      <c r="C135" s="19"/>
      <c r="D135" s="19"/>
      <c r="E135" s="20">
        <f>SUM(E13,E132)</f>
        <v>33503.99</v>
      </c>
      <c r="F135" s="20">
        <f>SUM(F13,F132)</f>
        <v>21622.450000000015</v>
      </c>
      <c r="G135" s="20">
        <f>(E135 - F135)</f>
        <v>11881.539999999983</v>
      </c>
      <c r="H135" s="20">
        <f>SUM(H13,H132)</f>
        <v>11881.539999999997</v>
      </c>
      <c r="I135" s="20">
        <f>SUM(I13,I132)</f>
        <v>0</v>
      </c>
    </row>
  </sheetData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Fyfield Parish Council</cp:lastModifiedBy>
  <dcterms:created xsi:type="dcterms:W3CDTF">2025-06-02T15:27:24Z</dcterms:created>
  <dcterms:modified xsi:type="dcterms:W3CDTF">2025-06-02T15:34:05Z</dcterms:modified>
</cp:coreProperties>
</file>